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1039 HDPE Pipe &amp; Fusion Machine\Proposals Received\"/>
    </mc:Choice>
  </mc:AlternateContent>
  <bookViews>
    <workbookView xWindow="120" yWindow="30" windowWidth="19020" windowHeight="8850"/>
  </bookViews>
  <sheets>
    <sheet name="4 Vendors" sheetId="5" r:id="rId1"/>
  </sheets>
  <calcPr calcId="162913"/>
</workbook>
</file>

<file path=xl/calcChain.xml><?xml version="1.0" encoding="utf-8"?>
<calcChain xmlns="http://schemas.openxmlformats.org/spreadsheetml/2006/main">
  <c r="K26" i="5" l="1"/>
  <c r="K25" i="5"/>
  <c r="K24" i="5"/>
  <c r="K23" i="5"/>
  <c r="K22" i="5"/>
  <c r="K21" i="5"/>
  <c r="K20" i="5"/>
  <c r="K19" i="5"/>
  <c r="K18" i="5"/>
  <c r="K6" i="5"/>
  <c r="I26" i="5"/>
  <c r="I25" i="5"/>
  <c r="I24" i="5"/>
  <c r="I23" i="5"/>
  <c r="I22" i="5"/>
  <c r="I21" i="5"/>
  <c r="I20" i="5"/>
  <c r="I19" i="5"/>
  <c r="I18" i="5"/>
  <c r="H27" i="5" s="1"/>
  <c r="I6" i="5"/>
  <c r="G26" i="5"/>
  <c r="G25" i="5"/>
  <c r="G24" i="5"/>
  <c r="G23" i="5"/>
  <c r="G22" i="5"/>
  <c r="G21" i="5"/>
  <c r="G20" i="5"/>
  <c r="G19" i="5"/>
  <c r="G18" i="5"/>
  <c r="G6" i="5"/>
  <c r="E6" i="5"/>
  <c r="E26" i="5"/>
  <c r="E25" i="5"/>
  <c r="E24" i="5"/>
  <c r="E23" i="5"/>
  <c r="E21" i="5"/>
  <c r="E20" i="5"/>
  <c r="E19" i="5"/>
  <c r="E22" i="5"/>
  <c r="E18" i="5"/>
  <c r="F27" i="5" l="1"/>
  <c r="D27" i="5"/>
  <c r="J27" i="5"/>
</calcChain>
</file>

<file path=xl/sharedStrings.xml><?xml version="1.0" encoding="utf-8"?>
<sst xmlns="http://schemas.openxmlformats.org/spreadsheetml/2006/main" count="84" uniqueCount="49">
  <si>
    <t>Vendor Name:</t>
  </si>
  <si>
    <t>Cooperative Purchasing</t>
  </si>
  <si>
    <t>Local Vendor Preference</t>
  </si>
  <si>
    <t>Local Content Preference</t>
  </si>
  <si>
    <t>COMMENT</t>
  </si>
  <si>
    <t>Pricing to remain firm until:</t>
  </si>
  <si>
    <t>Delivery Time ARO - Landfill</t>
  </si>
  <si>
    <t>Adapters/Fittings/Valves - % Markup</t>
  </si>
  <si>
    <t>HDPE Pipe - SDR 17 - Nominal 4"</t>
  </si>
  <si>
    <t>HDPE Pipe - SDR 17 - Nominal 2"</t>
  </si>
  <si>
    <t>HDPE Pipe - SDR 17 - Nominal 6"</t>
  </si>
  <si>
    <t>HDPE Pipe - SDR 17 - Nominal 8"</t>
  </si>
  <si>
    <t>HDPE Pipe - SDR 17 - Nominal 10"</t>
  </si>
  <si>
    <t>HDPE Pipe - SDR 17 - Nominal 12"</t>
  </si>
  <si>
    <t>HDPE Pipe - SDR 11 - Nominal 8"</t>
  </si>
  <si>
    <t>HDPE Pipe - SDR 11 - Nominal 10"</t>
  </si>
  <si>
    <t>HDPE Pipe - SDR 11 - Nominal 12"</t>
  </si>
  <si>
    <t>Length of Pipe Available</t>
  </si>
  <si>
    <t>Delivery Time ARO - Babcock Park</t>
  </si>
  <si>
    <t>Most Advantageous Pipe Length - Full Truck</t>
  </si>
  <si>
    <t>Amount of Pipe Per Truckload</t>
  </si>
  <si>
    <t>McElroy Rolling 412 Fusion Machine</t>
  </si>
  <si>
    <t>Delivery Time ARO - Parks Dept.</t>
  </si>
  <si>
    <t>HDPE Pipe Fusing Certification Training</t>
  </si>
  <si>
    <t>Description of Training</t>
  </si>
  <si>
    <t>#</t>
  </si>
  <si>
    <t>Qty</t>
  </si>
  <si>
    <t>Unit</t>
  </si>
  <si>
    <t>Total</t>
  </si>
  <si>
    <t>Piping - Landfill</t>
  </si>
  <si>
    <t>Fusion Machine</t>
  </si>
  <si>
    <t>Piping - Land &amp; Water</t>
  </si>
  <si>
    <t>ISCO Industries</t>
  </si>
  <si>
    <t>No Preference</t>
  </si>
  <si>
    <t>No</t>
  </si>
  <si>
    <t>50'</t>
  </si>
  <si>
    <t>2,800'</t>
  </si>
  <si>
    <t>3/31/2021</t>
  </si>
  <si>
    <t>1-2 weeks</t>
  </si>
  <si>
    <t>-</t>
  </si>
  <si>
    <t>4-6 weeks pending resin</t>
  </si>
  <si>
    <t>Etna Supply Company</t>
  </si>
  <si>
    <t>40' &amp; 50'</t>
  </si>
  <si>
    <t>2800'</t>
  </si>
  <si>
    <t>3/29/21</t>
  </si>
  <si>
    <t>6-8 weeks</t>
  </si>
  <si>
    <t>1 week</t>
  </si>
  <si>
    <t>N/A</t>
  </si>
  <si>
    <t>4/2/21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</si>
</sst>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Layout" topLeftCell="A4" zoomScaleNormal="100" workbookViewId="0">
      <selection activeCell="H17" sqref="H17"/>
    </sheetView>
  </sheetViews>
  <sheetFormatPr defaultRowHeight="15" x14ac:dyDescent="0.25"/>
  <cols>
    <col min="1" max="1" width="5.5703125" customWidth="1"/>
    <col min="2" max="2" width="30" style="1" customWidth="1"/>
    <col min="3" max="3" width="8.140625" style="1" customWidth="1"/>
    <col min="4" max="11" width="11.7109375" style="2" customWidth="1"/>
  </cols>
  <sheetData>
    <row r="1" spans="1:11" ht="31.5" customHeight="1" x14ac:dyDescent="0.25">
      <c r="A1" s="25" t="s">
        <v>0</v>
      </c>
      <c r="B1" s="26"/>
      <c r="C1" s="27"/>
      <c r="D1" s="20" t="s">
        <v>32</v>
      </c>
      <c r="E1" s="21"/>
      <c r="F1" s="20" t="s">
        <v>41</v>
      </c>
      <c r="G1" s="21"/>
      <c r="H1" s="20"/>
      <c r="I1" s="21"/>
      <c r="J1" s="20"/>
      <c r="K1" s="21"/>
    </row>
    <row r="2" spans="1:11" s="1" customFormat="1" ht="20.25" customHeight="1" x14ac:dyDescent="0.25">
      <c r="A2" s="25" t="s">
        <v>2</v>
      </c>
      <c r="B2" s="26"/>
      <c r="C2" s="27"/>
      <c r="D2" s="22" t="s">
        <v>33</v>
      </c>
      <c r="E2" s="23"/>
      <c r="F2" s="22" t="s">
        <v>33</v>
      </c>
      <c r="G2" s="23"/>
      <c r="H2" s="22"/>
      <c r="I2" s="23"/>
      <c r="J2" s="22"/>
      <c r="K2" s="23"/>
    </row>
    <row r="3" spans="1:11" s="1" customFormat="1" ht="20.25" customHeight="1" x14ac:dyDescent="0.25">
      <c r="A3" s="25" t="s">
        <v>3</v>
      </c>
      <c r="B3" s="26"/>
      <c r="C3" s="27"/>
      <c r="D3" s="22" t="s">
        <v>33</v>
      </c>
      <c r="E3" s="23"/>
      <c r="F3" s="22" t="s">
        <v>33</v>
      </c>
      <c r="G3" s="23"/>
      <c r="H3" s="22"/>
      <c r="I3" s="23"/>
      <c r="J3" s="22"/>
      <c r="K3" s="23"/>
    </row>
    <row r="4" spans="1:11" s="1" customFormat="1" ht="20.25" customHeight="1" x14ac:dyDescent="0.25">
      <c r="A4" s="25" t="s">
        <v>1</v>
      </c>
      <c r="B4" s="26"/>
      <c r="C4" s="27"/>
      <c r="D4" s="22" t="s">
        <v>34</v>
      </c>
      <c r="E4" s="23"/>
      <c r="F4" s="22" t="s">
        <v>34</v>
      </c>
      <c r="G4" s="23"/>
      <c r="H4" s="22"/>
      <c r="I4" s="23"/>
      <c r="J4" s="22"/>
      <c r="K4" s="23"/>
    </row>
    <row r="5" spans="1:11" s="1" customFormat="1" ht="20.25" customHeight="1" x14ac:dyDescent="0.25">
      <c r="A5" s="7" t="s">
        <v>25</v>
      </c>
      <c r="B5" s="7" t="s">
        <v>31</v>
      </c>
      <c r="C5" s="7" t="s">
        <v>26</v>
      </c>
      <c r="D5" s="7" t="s">
        <v>27</v>
      </c>
      <c r="E5" s="7" t="s">
        <v>28</v>
      </c>
      <c r="F5" s="7" t="s">
        <v>27</v>
      </c>
      <c r="G5" s="7" t="s">
        <v>28</v>
      </c>
      <c r="H5" s="7" t="s">
        <v>27</v>
      </c>
      <c r="I5" s="7" t="s">
        <v>28</v>
      </c>
      <c r="J5" s="7" t="s">
        <v>27</v>
      </c>
      <c r="K5" s="7" t="s">
        <v>28</v>
      </c>
    </row>
    <row r="6" spans="1:11" ht="18.75" customHeight="1" x14ac:dyDescent="0.25">
      <c r="A6" s="6">
        <v>1</v>
      </c>
      <c r="B6" s="6" t="s">
        <v>13</v>
      </c>
      <c r="C6" s="6">
        <v>5500</v>
      </c>
      <c r="D6" s="33">
        <v>13.52</v>
      </c>
      <c r="E6" s="33">
        <f>SUM(5500*D6)</f>
        <v>74360</v>
      </c>
      <c r="F6" s="3">
        <v>14.3</v>
      </c>
      <c r="G6" s="3">
        <f>SUM(5500*F6)</f>
        <v>78650</v>
      </c>
      <c r="H6" s="3"/>
      <c r="I6" s="3">
        <f>SUM(5500*H6)</f>
        <v>0</v>
      </c>
      <c r="J6" s="3"/>
      <c r="K6" s="3">
        <f>SUM(5500*J6)</f>
        <v>0</v>
      </c>
    </row>
    <row r="7" spans="1:11" s="1" customFormat="1" ht="18.75" customHeight="1" x14ac:dyDescent="0.25">
      <c r="A7" s="6">
        <v>2</v>
      </c>
      <c r="B7" s="28" t="s">
        <v>17</v>
      </c>
      <c r="C7" s="29"/>
      <c r="D7" s="10" t="s">
        <v>35</v>
      </c>
      <c r="E7" s="11"/>
      <c r="F7" s="10" t="s">
        <v>42</v>
      </c>
      <c r="G7" s="11"/>
      <c r="H7" s="10"/>
      <c r="I7" s="11"/>
      <c r="J7" s="10"/>
      <c r="K7" s="11"/>
    </row>
    <row r="8" spans="1:11" s="1" customFormat="1" ht="18.75" customHeight="1" x14ac:dyDescent="0.25">
      <c r="A8" s="6">
        <v>3</v>
      </c>
      <c r="B8" s="28" t="s">
        <v>20</v>
      </c>
      <c r="C8" s="29"/>
      <c r="D8" s="10" t="s">
        <v>36</v>
      </c>
      <c r="E8" s="11"/>
      <c r="F8" s="10" t="s">
        <v>43</v>
      </c>
      <c r="G8" s="11"/>
      <c r="H8" s="10"/>
      <c r="I8" s="11"/>
      <c r="J8" s="10"/>
      <c r="K8" s="11"/>
    </row>
    <row r="9" spans="1:11" s="1" customFormat="1" ht="18.75" customHeight="1" x14ac:dyDescent="0.25">
      <c r="A9" s="6">
        <v>4</v>
      </c>
      <c r="B9" s="28" t="s">
        <v>19</v>
      </c>
      <c r="C9" s="29"/>
      <c r="D9" s="10" t="s">
        <v>35</v>
      </c>
      <c r="E9" s="11"/>
      <c r="F9" s="10" t="s">
        <v>35</v>
      </c>
      <c r="G9" s="11"/>
      <c r="H9" s="10"/>
      <c r="I9" s="11"/>
      <c r="J9" s="10"/>
      <c r="K9" s="11"/>
    </row>
    <row r="10" spans="1:11" s="1" customFormat="1" ht="18.75" customHeight="1" x14ac:dyDescent="0.25">
      <c r="A10" s="6">
        <v>5</v>
      </c>
      <c r="B10" s="28" t="s">
        <v>18</v>
      </c>
      <c r="C10" s="29"/>
      <c r="D10" s="10" t="s">
        <v>37</v>
      </c>
      <c r="E10" s="11"/>
      <c r="F10" s="10" t="s">
        <v>45</v>
      </c>
      <c r="G10" s="11"/>
      <c r="H10" s="10"/>
      <c r="I10" s="11"/>
      <c r="J10" s="10"/>
      <c r="K10" s="11"/>
    </row>
    <row r="11" spans="1:11" s="1" customFormat="1" ht="18.75" customHeight="1" x14ac:dyDescent="0.25">
      <c r="A11" s="6">
        <v>6</v>
      </c>
      <c r="B11" s="28" t="s">
        <v>5</v>
      </c>
      <c r="C11" s="29"/>
      <c r="D11" s="10" t="s">
        <v>37</v>
      </c>
      <c r="E11" s="11"/>
      <c r="F11" s="10" t="s">
        <v>44</v>
      </c>
      <c r="G11" s="11"/>
      <c r="H11" s="10"/>
      <c r="I11" s="11"/>
      <c r="J11" s="10"/>
      <c r="K11" s="11"/>
    </row>
    <row r="12" spans="1:11" s="1" customFormat="1" ht="18.75" customHeight="1" x14ac:dyDescent="0.25">
      <c r="A12" s="5" t="s">
        <v>25</v>
      </c>
      <c r="B12" s="24" t="s">
        <v>30</v>
      </c>
      <c r="C12" s="19"/>
      <c r="D12" s="18" t="s">
        <v>28</v>
      </c>
      <c r="E12" s="19"/>
      <c r="F12" s="18" t="s">
        <v>28</v>
      </c>
      <c r="G12" s="19"/>
      <c r="H12" s="18" t="s">
        <v>28</v>
      </c>
      <c r="I12" s="19"/>
      <c r="J12" s="18" t="s">
        <v>28</v>
      </c>
      <c r="K12" s="19"/>
    </row>
    <row r="13" spans="1:11" s="1" customFormat="1" ht="18.75" customHeight="1" x14ac:dyDescent="0.25">
      <c r="A13" s="6">
        <v>7</v>
      </c>
      <c r="B13" s="28" t="s">
        <v>21</v>
      </c>
      <c r="C13" s="29"/>
      <c r="D13" s="34">
        <v>35710</v>
      </c>
      <c r="E13" s="35"/>
      <c r="F13" s="14">
        <v>39147</v>
      </c>
      <c r="G13" s="15"/>
      <c r="H13" s="14"/>
      <c r="I13" s="15"/>
      <c r="J13" s="14"/>
      <c r="K13" s="15"/>
    </row>
    <row r="14" spans="1:11" s="1" customFormat="1" ht="18.75" customHeight="1" x14ac:dyDescent="0.25">
      <c r="A14" s="6">
        <v>8</v>
      </c>
      <c r="B14" s="28" t="s">
        <v>22</v>
      </c>
      <c r="C14" s="29"/>
      <c r="D14" s="10" t="s">
        <v>38</v>
      </c>
      <c r="E14" s="11"/>
      <c r="F14" s="10" t="s">
        <v>46</v>
      </c>
      <c r="G14" s="11"/>
      <c r="H14" s="10"/>
      <c r="I14" s="11"/>
      <c r="J14" s="10"/>
      <c r="K14" s="11"/>
    </row>
    <row r="15" spans="1:11" s="1" customFormat="1" ht="18.75" customHeight="1" x14ac:dyDescent="0.25">
      <c r="A15" s="6">
        <v>9</v>
      </c>
      <c r="B15" s="28" t="s">
        <v>23</v>
      </c>
      <c r="C15" s="29"/>
      <c r="D15" s="34">
        <v>1500</v>
      </c>
      <c r="E15" s="35"/>
      <c r="F15" s="14" t="s">
        <v>47</v>
      </c>
      <c r="G15" s="15"/>
      <c r="H15" s="14"/>
      <c r="I15" s="15"/>
      <c r="J15" s="14"/>
      <c r="K15" s="15"/>
    </row>
    <row r="16" spans="1:11" s="1" customFormat="1" ht="18.75" customHeight="1" x14ac:dyDescent="0.25">
      <c r="A16" s="6">
        <v>10</v>
      </c>
      <c r="B16" s="28" t="s">
        <v>24</v>
      </c>
      <c r="C16" s="29"/>
      <c r="D16" s="10" t="s">
        <v>39</v>
      </c>
      <c r="E16" s="11"/>
      <c r="F16" s="10" t="s">
        <v>39</v>
      </c>
      <c r="G16" s="11"/>
      <c r="H16" s="10"/>
      <c r="I16" s="11"/>
      <c r="J16" s="16"/>
      <c r="K16" s="16"/>
    </row>
    <row r="17" spans="1:11" s="1" customFormat="1" ht="18.75" customHeight="1" x14ac:dyDescent="0.25">
      <c r="A17" s="5" t="s">
        <v>25</v>
      </c>
      <c r="B17" s="7" t="s">
        <v>29</v>
      </c>
      <c r="C17" s="7" t="s">
        <v>26</v>
      </c>
      <c r="D17" s="7" t="s">
        <v>27</v>
      </c>
      <c r="E17" s="7" t="s">
        <v>28</v>
      </c>
      <c r="F17" s="7" t="s">
        <v>27</v>
      </c>
      <c r="G17" s="7" t="s">
        <v>28</v>
      </c>
      <c r="H17" s="7" t="s">
        <v>27</v>
      </c>
      <c r="I17" s="7" t="s">
        <v>28</v>
      </c>
      <c r="J17" s="7" t="s">
        <v>27</v>
      </c>
      <c r="K17" s="7" t="s">
        <v>28</v>
      </c>
    </row>
    <row r="18" spans="1:11" s="1" customFormat="1" ht="18.75" customHeight="1" x14ac:dyDescent="0.25">
      <c r="A18" s="6">
        <v>11</v>
      </c>
      <c r="B18" s="6" t="s">
        <v>9</v>
      </c>
      <c r="C18" s="6">
        <v>50</v>
      </c>
      <c r="D18" s="4">
        <v>0.6</v>
      </c>
      <c r="E18" s="4">
        <f>SUM(50*D18)</f>
        <v>30</v>
      </c>
      <c r="F18" s="36">
        <v>0.55000000000000004</v>
      </c>
      <c r="G18" s="4">
        <f>SUM(50*F18)</f>
        <v>27.500000000000004</v>
      </c>
      <c r="H18" s="4"/>
      <c r="I18" s="4">
        <f>SUM(50*H18)</f>
        <v>0</v>
      </c>
      <c r="J18" s="3"/>
      <c r="K18" s="3">
        <f>SUM(50*J18)</f>
        <v>0</v>
      </c>
    </row>
    <row r="19" spans="1:11" s="1" customFormat="1" ht="18.75" customHeight="1" x14ac:dyDescent="0.25">
      <c r="A19" s="6">
        <v>12</v>
      </c>
      <c r="B19" s="6" t="s">
        <v>8</v>
      </c>
      <c r="C19" s="6">
        <v>120</v>
      </c>
      <c r="D19" s="3">
        <v>1.97</v>
      </c>
      <c r="E19" s="4">
        <f>SUM(120*D19)</f>
        <v>236.4</v>
      </c>
      <c r="F19" s="33">
        <v>1.9</v>
      </c>
      <c r="G19" s="4">
        <f>SUM(120*F19)</f>
        <v>228</v>
      </c>
      <c r="H19" s="3"/>
      <c r="I19" s="4">
        <f>SUM(120*H19)</f>
        <v>0</v>
      </c>
      <c r="J19" s="3"/>
      <c r="K19" s="3">
        <f>SUM(120*J19)</f>
        <v>0</v>
      </c>
    </row>
    <row r="20" spans="1:11" s="1" customFormat="1" ht="18.75" customHeight="1" x14ac:dyDescent="0.25">
      <c r="A20" s="6">
        <v>13</v>
      </c>
      <c r="B20" s="6" t="s">
        <v>10</v>
      </c>
      <c r="C20" s="6">
        <v>1000</v>
      </c>
      <c r="D20" s="4">
        <v>3.92</v>
      </c>
      <c r="E20" s="4">
        <f>SUM(1000*D20)</f>
        <v>3920</v>
      </c>
      <c r="F20" s="36">
        <v>3.9</v>
      </c>
      <c r="G20" s="4">
        <f>SUM(1000*F20)</f>
        <v>3900</v>
      </c>
      <c r="H20" s="4"/>
      <c r="I20" s="4">
        <f>SUM(1000*H20)</f>
        <v>0</v>
      </c>
      <c r="J20" s="3"/>
      <c r="K20" s="3">
        <f>SUM(1000*J20)</f>
        <v>0</v>
      </c>
    </row>
    <row r="21" spans="1:11" s="1" customFormat="1" ht="18.75" customHeight="1" x14ac:dyDescent="0.25">
      <c r="A21" s="6">
        <v>14</v>
      </c>
      <c r="B21" s="6" t="s">
        <v>11</v>
      </c>
      <c r="C21" s="6">
        <v>80</v>
      </c>
      <c r="D21" s="3">
        <v>7.21</v>
      </c>
      <c r="E21" s="4">
        <f>SUM(80*D21)</f>
        <v>576.79999999999995</v>
      </c>
      <c r="F21" s="33">
        <v>6.55</v>
      </c>
      <c r="G21" s="4">
        <f>SUM(80*F21)</f>
        <v>524</v>
      </c>
      <c r="H21" s="3"/>
      <c r="I21" s="4">
        <f>SUM(80*H21)</f>
        <v>0</v>
      </c>
      <c r="J21" s="3"/>
      <c r="K21" s="3">
        <f>SUM(80*J21)</f>
        <v>0</v>
      </c>
    </row>
    <row r="22" spans="1:11" s="1" customFormat="1" ht="18.75" customHeight="1" x14ac:dyDescent="0.25">
      <c r="A22" s="6">
        <v>15</v>
      </c>
      <c r="B22" s="6" t="s">
        <v>12</v>
      </c>
      <c r="C22" s="6">
        <v>50</v>
      </c>
      <c r="D22" s="4">
        <v>11.2</v>
      </c>
      <c r="E22" s="4">
        <f t="shared" ref="E22:G22" si="0">SUM(50*D22)</f>
        <v>560</v>
      </c>
      <c r="F22" s="36">
        <v>10.65</v>
      </c>
      <c r="G22" s="4">
        <f t="shared" si="0"/>
        <v>532.5</v>
      </c>
      <c r="H22" s="4"/>
      <c r="I22" s="4">
        <f t="shared" ref="I22" si="1">SUM(50*H22)</f>
        <v>0</v>
      </c>
      <c r="J22" s="3"/>
      <c r="K22" s="3">
        <f t="shared" ref="K22" si="2">SUM(50*J22)</f>
        <v>0</v>
      </c>
    </row>
    <row r="23" spans="1:11" s="1" customFormat="1" ht="18.75" customHeight="1" x14ac:dyDescent="0.25">
      <c r="A23" s="6">
        <v>16</v>
      </c>
      <c r="B23" s="6" t="s">
        <v>13</v>
      </c>
      <c r="C23" s="6">
        <v>1800</v>
      </c>
      <c r="D23" s="3">
        <v>14.47</v>
      </c>
      <c r="E23" s="4">
        <f>SUM(1800*D23)</f>
        <v>26046</v>
      </c>
      <c r="F23" s="33">
        <v>14.35</v>
      </c>
      <c r="G23" s="4">
        <f>SUM(1800*F23)</f>
        <v>25830</v>
      </c>
      <c r="H23" s="3"/>
      <c r="I23" s="4">
        <f>SUM(1800*H23)</f>
        <v>0</v>
      </c>
      <c r="J23" s="3"/>
      <c r="K23" s="3">
        <f>SUM(1800*J23)</f>
        <v>0</v>
      </c>
    </row>
    <row r="24" spans="1:11" s="1" customFormat="1" ht="18.75" customHeight="1" x14ac:dyDescent="0.25">
      <c r="A24" s="6">
        <v>17</v>
      </c>
      <c r="B24" s="6" t="s">
        <v>14</v>
      </c>
      <c r="C24" s="6">
        <v>150</v>
      </c>
      <c r="D24" s="4">
        <v>10.77</v>
      </c>
      <c r="E24" s="4">
        <f>SUM(150*D24)</f>
        <v>1615.5</v>
      </c>
      <c r="F24" s="36">
        <v>10.25</v>
      </c>
      <c r="G24" s="4">
        <f>SUM(150*F24)</f>
        <v>1537.5</v>
      </c>
      <c r="H24" s="4"/>
      <c r="I24" s="4">
        <f>SUM(150*H24)</f>
        <v>0</v>
      </c>
      <c r="J24" s="3"/>
      <c r="K24" s="3">
        <f>SUM(150*J24)</f>
        <v>0</v>
      </c>
    </row>
    <row r="25" spans="1:11" s="1" customFormat="1" ht="18.75" customHeight="1" x14ac:dyDescent="0.25">
      <c r="A25" s="6">
        <v>18</v>
      </c>
      <c r="B25" s="6" t="s">
        <v>15</v>
      </c>
      <c r="C25" s="6">
        <v>150</v>
      </c>
      <c r="D25" s="3">
        <v>16.73</v>
      </c>
      <c r="E25" s="4">
        <f>SUM(150*D25)</f>
        <v>2509.5</v>
      </c>
      <c r="F25" s="33">
        <v>15.9</v>
      </c>
      <c r="G25" s="4">
        <f>SUM(150*F25)</f>
        <v>2385</v>
      </c>
      <c r="H25" s="3"/>
      <c r="I25" s="4">
        <f>SUM(150*H25)</f>
        <v>0</v>
      </c>
      <c r="J25" s="3"/>
      <c r="K25" s="3">
        <f>SUM(150*J25)</f>
        <v>0</v>
      </c>
    </row>
    <row r="26" spans="1:11" s="1" customFormat="1" ht="18.75" customHeight="1" x14ac:dyDescent="0.25">
      <c r="A26" s="6">
        <v>19</v>
      </c>
      <c r="B26" s="6" t="s">
        <v>16</v>
      </c>
      <c r="C26" s="6">
        <v>150</v>
      </c>
      <c r="D26" s="4">
        <v>23.53</v>
      </c>
      <c r="E26" s="4">
        <f>SUM(150*D26)</f>
        <v>3529.5</v>
      </c>
      <c r="F26" s="36">
        <v>22.35</v>
      </c>
      <c r="G26" s="4">
        <f>SUM(150*F26)</f>
        <v>3352.5</v>
      </c>
      <c r="H26" s="4"/>
      <c r="I26" s="4">
        <f>SUM(150*H26)</f>
        <v>0</v>
      </c>
      <c r="J26" s="3"/>
      <c r="K26" s="3">
        <f>SUM(150*J26)</f>
        <v>0</v>
      </c>
    </row>
    <row r="27" spans="1:11" s="1" customFormat="1" ht="18.75" customHeight="1" x14ac:dyDescent="0.25">
      <c r="A27" s="30" t="s">
        <v>28</v>
      </c>
      <c r="B27" s="31"/>
      <c r="C27" s="32"/>
      <c r="D27" s="14">
        <f>SUM(E18:E26)</f>
        <v>39023.699999999997</v>
      </c>
      <c r="E27" s="15"/>
      <c r="F27" s="34">
        <f>SUM(G18:G26)</f>
        <v>38317</v>
      </c>
      <c r="G27" s="35"/>
      <c r="H27" s="14">
        <f>SUM(I18:I26)</f>
        <v>0</v>
      </c>
      <c r="I27" s="15"/>
      <c r="J27" s="17">
        <f>SUM(K18:K26)</f>
        <v>0</v>
      </c>
      <c r="K27" s="17"/>
    </row>
    <row r="28" spans="1:11" s="1" customFormat="1" ht="18.75" customHeight="1" x14ac:dyDescent="0.25">
      <c r="A28" s="6">
        <v>20</v>
      </c>
      <c r="B28" s="28" t="s">
        <v>7</v>
      </c>
      <c r="C28" s="29"/>
      <c r="D28" s="8" t="s">
        <v>47</v>
      </c>
      <c r="E28" s="9"/>
      <c r="F28" s="8">
        <v>0.12</v>
      </c>
      <c r="G28" s="9"/>
      <c r="H28" s="8"/>
      <c r="I28" s="9"/>
      <c r="J28" s="8"/>
      <c r="K28" s="9"/>
    </row>
    <row r="29" spans="1:11" s="1" customFormat="1" ht="18.75" customHeight="1" x14ac:dyDescent="0.25">
      <c r="A29" s="6">
        <v>21</v>
      </c>
      <c r="B29" s="28" t="s">
        <v>6</v>
      </c>
      <c r="C29" s="29"/>
      <c r="D29" s="10" t="s">
        <v>40</v>
      </c>
      <c r="E29" s="11"/>
      <c r="F29" s="10" t="s">
        <v>45</v>
      </c>
      <c r="G29" s="11"/>
      <c r="H29" s="10"/>
      <c r="I29" s="11"/>
      <c r="J29" s="10"/>
      <c r="K29" s="11"/>
    </row>
    <row r="30" spans="1:11" ht="18.75" customHeight="1" x14ac:dyDescent="0.25">
      <c r="A30" s="6">
        <v>22</v>
      </c>
      <c r="B30" s="28" t="s">
        <v>5</v>
      </c>
      <c r="C30" s="29"/>
      <c r="D30" s="10" t="s">
        <v>37</v>
      </c>
      <c r="E30" s="11"/>
      <c r="F30" s="10" t="s">
        <v>48</v>
      </c>
      <c r="G30" s="11"/>
      <c r="H30" s="10"/>
      <c r="I30" s="11"/>
      <c r="J30" s="10"/>
      <c r="K30" s="11"/>
    </row>
    <row r="31" spans="1:11" ht="18.75" customHeight="1" x14ac:dyDescent="0.25">
      <c r="A31" s="18" t="s">
        <v>4</v>
      </c>
      <c r="B31" s="24"/>
      <c r="C31" s="19"/>
      <c r="D31" s="12"/>
      <c r="E31" s="13"/>
      <c r="F31" s="12"/>
      <c r="G31" s="13"/>
      <c r="H31" s="12"/>
      <c r="I31" s="13"/>
      <c r="J31" s="12"/>
      <c r="K31" s="13"/>
    </row>
    <row r="32" spans="1:11" ht="18.75" customHeight="1" x14ac:dyDescent="0.25"/>
  </sheetData>
  <mergeCells count="95">
    <mergeCell ref="B15:C15"/>
    <mergeCell ref="B16:C16"/>
    <mergeCell ref="A31:C31"/>
    <mergeCell ref="A4:C4"/>
    <mergeCell ref="A3:C3"/>
    <mergeCell ref="B30:C30"/>
    <mergeCell ref="B29:C29"/>
    <mergeCell ref="B28:C28"/>
    <mergeCell ref="B7:C7"/>
    <mergeCell ref="B8:C8"/>
    <mergeCell ref="B9:C9"/>
    <mergeCell ref="B10:C10"/>
    <mergeCell ref="B11:C11"/>
    <mergeCell ref="B13:C13"/>
    <mergeCell ref="A27:C27"/>
    <mergeCell ref="B12:C12"/>
    <mergeCell ref="D12:E12"/>
    <mergeCell ref="D13:E13"/>
    <mergeCell ref="A1:C1"/>
    <mergeCell ref="B14:C14"/>
    <mergeCell ref="A2:C2"/>
    <mergeCell ref="D27:E27"/>
    <mergeCell ref="D2:E2"/>
    <mergeCell ref="D1:E1"/>
    <mergeCell ref="D7:E7"/>
    <mergeCell ref="D11:E11"/>
    <mergeCell ref="D10:E10"/>
    <mergeCell ref="D9:E9"/>
    <mergeCell ref="D8:E8"/>
    <mergeCell ref="D4:E4"/>
    <mergeCell ref="D3:E3"/>
    <mergeCell ref="D15:E15"/>
    <mergeCell ref="D14:E14"/>
    <mergeCell ref="D16:E16"/>
    <mergeCell ref="F1:G1"/>
    <mergeCell ref="F2:G2"/>
    <mergeCell ref="F3:G3"/>
    <mergeCell ref="F4:G4"/>
    <mergeCell ref="F7:G7"/>
    <mergeCell ref="F16:G16"/>
    <mergeCell ref="F27:G27"/>
    <mergeCell ref="F8:G8"/>
    <mergeCell ref="F9:G9"/>
    <mergeCell ref="F10:G10"/>
    <mergeCell ref="F11:G11"/>
    <mergeCell ref="F12:G12"/>
    <mergeCell ref="H13:I13"/>
    <mergeCell ref="H14:I14"/>
    <mergeCell ref="H15:I15"/>
    <mergeCell ref="F13:G13"/>
    <mergeCell ref="F14:G14"/>
    <mergeCell ref="F15:G15"/>
    <mergeCell ref="H8:I8"/>
    <mergeCell ref="H9:I9"/>
    <mergeCell ref="H10:I10"/>
    <mergeCell ref="H11:I11"/>
    <mergeCell ref="H12:I12"/>
    <mergeCell ref="H1:I1"/>
    <mergeCell ref="H2:I2"/>
    <mergeCell ref="H3:I3"/>
    <mergeCell ref="H4:I4"/>
    <mergeCell ref="H7:I7"/>
    <mergeCell ref="H16:I16"/>
    <mergeCell ref="H27:I27"/>
    <mergeCell ref="H28:I28"/>
    <mergeCell ref="H29:I29"/>
    <mergeCell ref="H30:I30"/>
    <mergeCell ref="J1:K1"/>
    <mergeCell ref="J2:K2"/>
    <mergeCell ref="J3:K3"/>
    <mergeCell ref="J4:K4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27:K27"/>
    <mergeCell ref="J28:K28"/>
    <mergeCell ref="J29:K29"/>
    <mergeCell ref="J30:K30"/>
    <mergeCell ref="D31:E31"/>
    <mergeCell ref="F31:G31"/>
    <mergeCell ref="H31:I31"/>
    <mergeCell ref="J31:K31"/>
    <mergeCell ref="F28:G28"/>
    <mergeCell ref="F29:G29"/>
    <mergeCell ref="F30:G30"/>
    <mergeCell ref="D30:E30"/>
    <mergeCell ref="D29:E29"/>
    <mergeCell ref="D28:E28"/>
  </mergeCells>
  <pageMargins left="0.25" right="0.25" top="1.2191666666666667" bottom="0.25" header="0" footer="0"/>
  <pageSetup scale="87" orientation="landscape" r:id="rId1"/>
  <headerFooter>
    <oddHeader xml:space="preserve">&amp;L&amp;G&amp;C&amp;"Arial,Bold"&amp;20BID SUMMARY&amp;"Arial,Regular"&amp;11
&amp;12Bid 121039  
HDPE Pipe/Fusion Machine
3/26/21&amp;R&amp;"Arial,Bold"&amp;12Department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2021-03-26T19:19:24Z</dcterms:modified>
</cp:coreProperties>
</file>