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asing\Shared\RFB - RFP Documents\Bid Docs\BID 120074 Crack Routing &amp; Sealing\Proposals Received\"/>
    </mc:Choice>
  </mc:AlternateContent>
  <bookViews>
    <workbookView xWindow="120" yWindow="30" windowWidth="19020" windowHeight="8850"/>
  </bookViews>
  <sheets>
    <sheet name="Summary" sheetId="6" r:id="rId1"/>
  </sheets>
  <definedNames>
    <definedName name="_xlnm.Print_Area" localSheetId="0">Summary!$A$1:$N$14</definedName>
  </definedNames>
  <calcPr calcId="162913"/>
</workbook>
</file>

<file path=xl/calcChain.xml><?xml version="1.0" encoding="utf-8"?>
<calcChain xmlns="http://schemas.openxmlformats.org/spreadsheetml/2006/main">
  <c r="N10" i="6" l="1"/>
  <c r="L10" i="6"/>
  <c r="J10" i="6"/>
  <c r="H10" i="6"/>
  <c r="F10" i="6"/>
  <c r="N9" i="6"/>
  <c r="L9" i="6"/>
  <c r="J9" i="6"/>
  <c r="H9" i="6"/>
  <c r="F9" i="6"/>
  <c r="N8" i="6"/>
  <c r="L8" i="6"/>
  <c r="J8" i="6"/>
  <c r="H8" i="6"/>
  <c r="F8" i="6"/>
  <c r="N7" i="6"/>
  <c r="L7" i="6"/>
  <c r="J7" i="6"/>
  <c r="H7" i="6"/>
  <c r="F7" i="6"/>
  <c r="N6" i="6"/>
  <c r="L6" i="6"/>
  <c r="J6" i="6"/>
  <c r="H6" i="6"/>
  <c r="F6" i="6"/>
  <c r="M11" i="6" l="1"/>
  <c r="I11" i="6"/>
  <c r="K11" i="6"/>
  <c r="E11" i="6"/>
  <c r="G11" i="6"/>
</calcChain>
</file>

<file path=xl/sharedStrings.xml><?xml version="1.0" encoding="utf-8"?>
<sst xmlns="http://schemas.openxmlformats.org/spreadsheetml/2006/main" count="47" uniqueCount="29">
  <si>
    <t>Vendor Name:</t>
  </si>
  <si>
    <t>Total</t>
  </si>
  <si>
    <t>Cooperative Purchasing</t>
  </si>
  <si>
    <t>Qty.</t>
  </si>
  <si>
    <t>Unit</t>
  </si>
  <si>
    <t>Item</t>
  </si>
  <si>
    <t>Local Vendor Preference</t>
  </si>
  <si>
    <t>Local Content Vendor Preference</t>
  </si>
  <si>
    <t>Yes</t>
  </si>
  <si>
    <t>No Preference</t>
  </si>
  <si>
    <t>No</t>
  </si>
  <si>
    <t>492.9100.M</t>
  </si>
  <si>
    <t>492.9011.M</t>
  </si>
  <si>
    <t>492.9020M</t>
  </si>
  <si>
    <t>619.9100.M</t>
  </si>
  <si>
    <t>643.9560.M</t>
  </si>
  <si>
    <t>ASPHALT PAVEMENT ROUT AND SEAL –INSTALLATION</t>
  </si>
  <si>
    <t>ASPHALT PAVEMENT ROUTE AND SEAL – HIGH CAPACITY TORCH</t>
  </si>
  <si>
    <t>ASPHALT PAVEMENT ROUTE AND SEAL – MATERIAL</t>
  </si>
  <si>
    <t>MOBILIZATION</t>
  </si>
  <si>
    <t>TRAFFIC CONTROL, HALF ROAD CLOSURE ON MULTI-LANE ROADWAY</t>
  </si>
  <si>
    <t>TOTAL BID</t>
  </si>
  <si>
    <t>American Pavement Solutions</t>
  </si>
  <si>
    <t>Fahrner Asphalt Sealers</t>
  </si>
  <si>
    <t>Payne and Dolan</t>
  </si>
  <si>
    <t>Russell Standard</t>
  </si>
  <si>
    <t>Thunder Road</t>
  </si>
  <si>
    <t>Locally Operated</t>
  </si>
  <si>
    <t>Dane County-Made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</si>
</sst>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0" fillId="0" borderId="0" xfId="0" applyNumberFormat="1"/>
    <xf numFmtId="0" fontId="1" fillId="0" borderId="0" xfId="0" applyFont="1" applyFill="1" applyAlignment="1"/>
    <xf numFmtId="1" fontId="3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7" fillId="2" borderId="9" xfId="0" applyNumberFormat="1" applyFont="1" applyFill="1" applyBorder="1" applyAlignment="1">
      <alignment horizontal="right" vertical="center" wrapText="1"/>
    </xf>
    <xf numFmtId="1" fontId="7" fillId="2" borderId="10" xfId="0" applyNumberFormat="1" applyFont="1" applyFill="1" applyBorder="1" applyAlignment="1">
      <alignment horizontal="right" vertical="center" wrapText="1"/>
    </xf>
    <xf numFmtId="0" fontId="1" fillId="2" borderId="11" xfId="0" applyFont="1" applyFill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view="pageLayout" zoomScale="85" zoomScaleNormal="100" zoomScalePageLayoutView="85" workbookViewId="0">
      <selection activeCell="I8" sqref="I8"/>
    </sheetView>
  </sheetViews>
  <sheetFormatPr defaultRowHeight="15" x14ac:dyDescent="0.25"/>
  <cols>
    <col min="1" max="1" width="4.28515625" style="7" customWidth="1"/>
    <col min="2" max="2" width="13.28515625" style="7" customWidth="1"/>
    <col min="3" max="3" width="30.140625" style="1" customWidth="1"/>
    <col min="4" max="4" width="6.28515625" style="1" customWidth="1"/>
    <col min="5" max="5" width="10.7109375" style="1" bestFit="1" customWidth="1"/>
    <col min="6" max="6" width="12.140625" style="2" customWidth="1"/>
    <col min="7" max="7" width="11.85546875" style="1" bestFit="1" customWidth="1"/>
    <col min="8" max="8" width="12.140625" style="2" customWidth="1"/>
    <col min="9" max="9" width="11.85546875" style="1" bestFit="1" customWidth="1"/>
    <col min="10" max="10" width="13.140625" style="2" bestFit="1" customWidth="1"/>
    <col min="11" max="11" width="11.85546875" style="1" bestFit="1" customWidth="1"/>
    <col min="12" max="12" width="12.140625" style="2" customWidth="1"/>
    <col min="13" max="13" width="11.85546875" style="1" bestFit="1" customWidth="1"/>
    <col min="14" max="14" width="12.140625" style="2" customWidth="1"/>
    <col min="15" max="16384" width="9.140625" style="1"/>
  </cols>
  <sheetData>
    <row r="1" spans="1:14" ht="31.5" customHeight="1" thickBot="1" x14ac:dyDescent="0.3">
      <c r="A1" s="13" t="s">
        <v>0</v>
      </c>
      <c r="B1" s="14"/>
      <c r="C1" s="14"/>
      <c r="D1" s="14"/>
      <c r="E1" s="11" t="s">
        <v>22</v>
      </c>
      <c r="F1" s="12"/>
      <c r="G1" s="11" t="s">
        <v>23</v>
      </c>
      <c r="H1" s="12"/>
      <c r="I1" s="11" t="s">
        <v>24</v>
      </c>
      <c r="J1" s="12"/>
      <c r="K1" s="11" t="s">
        <v>25</v>
      </c>
      <c r="L1" s="12"/>
      <c r="M1" s="11" t="s">
        <v>26</v>
      </c>
      <c r="N1" s="12"/>
    </row>
    <row r="2" spans="1:14" ht="20.25" customHeight="1" thickBot="1" x14ac:dyDescent="0.3">
      <c r="A2" s="13" t="s">
        <v>6</v>
      </c>
      <c r="B2" s="14"/>
      <c r="C2" s="14"/>
      <c r="D2" s="14"/>
      <c r="E2" s="11" t="s">
        <v>9</v>
      </c>
      <c r="F2" s="12"/>
      <c r="G2" s="11" t="s">
        <v>27</v>
      </c>
      <c r="H2" s="12"/>
      <c r="I2" s="11" t="s">
        <v>27</v>
      </c>
      <c r="J2" s="12"/>
      <c r="K2" s="11" t="s">
        <v>9</v>
      </c>
      <c r="L2" s="12"/>
      <c r="M2" s="11" t="s">
        <v>9</v>
      </c>
      <c r="N2" s="12"/>
    </row>
    <row r="3" spans="1:14" ht="20.25" customHeight="1" thickBot="1" x14ac:dyDescent="0.3">
      <c r="A3" s="13" t="s">
        <v>7</v>
      </c>
      <c r="B3" s="14"/>
      <c r="C3" s="14"/>
      <c r="D3" s="14"/>
      <c r="E3" s="11" t="s">
        <v>9</v>
      </c>
      <c r="F3" s="12"/>
      <c r="G3" s="11" t="s">
        <v>9</v>
      </c>
      <c r="H3" s="12"/>
      <c r="I3" s="11" t="s">
        <v>28</v>
      </c>
      <c r="J3" s="12"/>
      <c r="K3" s="11" t="s">
        <v>9</v>
      </c>
      <c r="L3" s="12"/>
      <c r="M3" s="11" t="s">
        <v>9</v>
      </c>
      <c r="N3" s="12"/>
    </row>
    <row r="4" spans="1:14" ht="20.25" customHeight="1" thickBot="1" x14ac:dyDescent="0.3">
      <c r="A4" s="13" t="s">
        <v>2</v>
      </c>
      <c r="B4" s="14"/>
      <c r="C4" s="14"/>
      <c r="D4" s="14"/>
      <c r="E4" s="11" t="s">
        <v>8</v>
      </c>
      <c r="F4" s="12"/>
      <c r="G4" s="11" t="s">
        <v>8</v>
      </c>
      <c r="H4" s="12"/>
      <c r="I4" s="11" t="s">
        <v>10</v>
      </c>
      <c r="J4" s="12"/>
      <c r="K4" s="11" t="s">
        <v>8</v>
      </c>
      <c r="L4" s="12"/>
      <c r="M4" s="11" t="s">
        <v>8</v>
      </c>
      <c r="N4" s="12"/>
    </row>
    <row r="5" spans="1:14" ht="16.5" thickBot="1" x14ac:dyDescent="0.3">
      <c r="A5" s="15" t="s">
        <v>5</v>
      </c>
      <c r="B5" s="19"/>
      <c r="C5" s="16"/>
      <c r="D5" s="25" t="s">
        <v>3</v>
      </c>
      <c r="E5" s="28" t="s">
        <v>4</v>
      </c>
      <c r="F5" s="6" t="s">
        <v>1</v>
      </c>
      <c r="G5" s="5" t="s">
        <v>4</v>
      </c>
      <c r="H5" s="6" t="s">
        <v>1</v>
      </c>
      <c r="I5" s="5" t="s">
        <v>4</v>
      </c>
      <c r="J5" s="6" t="s">
        <v>1</v>
      </c>
      <c r="K5" s="5" t="s">
        <v>4</v>
      </c>
      <c r="L5" s="6" t="s">
        <v>1</v>
      </c>
      <c r="M5" s="5" t="s">
        <v>4</v>
      </c>
      <c r="N5" s="6" t="s">
        <v>1</v>
      </c>
    </row>
    <row r="6" spans="1:14" ht="29.25" thickBot="1" x14ac:dyDescent="0.3">
      <c r="A6" s="9">
        <v>1</v>
      </c>
      <c r="B6" s="20" t="s">
        <v>11</v>
      </c>
      <c r="C6" s="21" t="s">
        <v>16</v>
      </c>
      <c r="D6" s="26">
        <v>291</v>
      </c>
      <c r="E6" s="29">
        <v>131.13</v>
      </c>
      <c r="F6" s="3">
        <f>SUM(D6*E6)</f>
        <v>38158.83</v>
      </c>
      <c r="G6" s="4">
        <v>25</v>
      </c>
      <c r="H6" s="3">
        <f>SUM(D6*G6)</f>
        <v>7275</v>
      </c>
      <c r="I6" s="4">
        <v>395</v>
      </c>
      <c r="J6" s="3">
        <f>SUM(D6*I6)</f>
        <v>114945</v>
      </c>
      <c r="K6" s="4">
        <v>98.75</v>
      </c>
      <c r="L6" s="3">
        <f>SUM(K6*D6)</f>
        <v>28736.25</v>
      </c>
      <c r="M6" s="4">
        <v>168</v>
      </c>
      <c r="N6" s="3">
        <f>SUM(M6*D6)</f>
        <v>48888</v>
      </c>
    </row>
    <row r="7" spans="1:14" ht="43.5" thickBot="1" x14ac:dyDescent="0.3">
      <c r="A7" s="9">
        <v>2</v>
      </c>
      <c r="B7" s="20" t="s">
        <v>12</v>
      </c>
      <c r="C7" s="21" t="s">
        <v>17</v>
      </c>
      <c r="D7" s="26">
        <v>291</v>
      </c>
      <c r="E7" s="29">
        <v>131.13</v>
      </c>
      <c r="F7" s="3">
        <f>SUM(D7*E7)</f>
        <v>38158.83</v>
      </c>
      <c r="G7" s="4">
        <v>25</v>
      </c>
      <c r="H7" s="3">
        <f>SUM(D7*G7)</f>
        <v>7275</v>
      </c>
      <c r="I7" s="4">
        <v>105</v>
      </c>
      <c r="J7" s="3">
        <f t="shared" ref="J7:J10" si="0">SUM(D7*I7)</f>
        <v>30555</v>
      </c>
      <c r="K7" s="4">
        <v>7.55</v>
      </c>
      <c r="L7" s="3">
        <f t="shared" ref="L7:L10" si="1">SUM(K7*D7)</f>
        <v>2197.0499999999997</v>
      </c>
      <c r="M7" s="4">
        <v>55</v>
      </c>
      <c r="N7" s="3">
        <f t="shared" ref="N7:N10" si="2">SUM(M7*D7)</f>
        <v>16005</v>
      </c>
    </row>
    <row r="8" spans="1:14" ht="43.5" thickBot="1" x14ac:dyDescent="0.3">
      <c r="A8" s="10">
        <v>3</v>
      </c>
      <c r="B8" s="22" t="s">
        <v>13</v>
      </c>
      <c r="C8" s="21" t="s">
        <v>18</v>
      </c>
      <c r="D8" s="27">
        <v>9000</v>
      </c>
      <c r="E8" s="29">
        <v>0.45</v>
      </c>
      <c r="F8" s="3">
        <f t="shared" ref="F8:F9" si="3">SUM(D8*E8)</f>
        <v>4050</v>
      </c>
      <c r="G8" s="4">
        <v>2.02</v>
      </c>
      <c r="H8" s="3">
        <f t="shared" ref="H8:H9" si="4">SUM(D8*G8)</f>
        <v>18180</v>
      </c>
      <c r="I8" s="4">
        <v>2.75</v>
      </c>
      <c r="J8" s="3">
        <f t="shared" si="0"/>
        <v>24750</v>
      </c>
      <c r="K8" s="4">
        <v>0.6</v>
      </c>
      <c r="L8" s="3">
        <f t="shared" si="1"/>
        <v>5400</v>
      </c>
      <c r="M8" s="4">
        <v>0.65</v>
      </c>
      <c r="N8" s="3">
        <f t="shared" si="2"/>
        <v>5850</v>
      </c>
    </row>
    <row r="9" spans="1:14" ht="16.5" thickBot="1" x14ac:dyDescent="0.3">
      <c r="A9" s="9">
        <v>4</v>
      </c>
      <c r="B9" s="20" t="s">
        <v>14</v>
      </c>
      <c r="C9" s="21" t="s">
        <v>19</v>
      </c>
      <c r="D9" s="26">
        <v>1</v>
      </c>
      <c r="E9" s="29">
        <v>500</v>
      </c>
      <c r="F9" s="3">
        <f t="shared" si="3"/>
        <v>500</v>
      </c>
      <c r="G9" s="4">
        <v>10000</v>
      </c>
      <c r="H9" s="3">
        <f t="shared" si="4"/>
        <v>10000</v>
      </c>
      <c r="I9" s="4">
        <v>17000</v>
      </c>
      <c r="J9" s="3">
        <f t="shared" si="0"/>
        <v>17000</v>
      </c>
      <c r="K9" s="4">
        <v>18000</v>
      </c>
      <c r="L9" s="3">
        <f t="shared" si="1"/>
        <v>18000</v>
      </c>
      <c r="M9" s="4">
        <v>16000</v>
      </c>
      <c r="N9" s="3">
        <f t="shared" si="2"/>
        <v>16000</v>
      </c>
    </row>
    <row r="10" spans="1:14" ht="43.5" thickBot="1" x14ac:dyDescent="0.3">
      <c r="A10" s="10">
        <v>5</v>
      </c>
      <c r="B10" s="22" t="s">
        <v>15</v>
      </c>
      <c r="C10" s="21" t="s">
        <v>20</v>
      </c>
      <c r="D10" s="27">
        <v>1</v>
      </c>
      <c r="E10" s="29">
        <v>2500</v>
      </c>
      <c r="F10" s="3">
        <f>SUM(E10*D10)</f>
        <v>2500</v>
      </c>
      <c r="G10" s="4">
        <v>19200</v>
      </c>
      <c r="H10" s="3">
        <f>SUM(G10*D10)</f>
        <v>19200</v>
      </c>
      <c r="I10" s="4">
        <v>25000</v>
      </c>
      <c r="J10" s="3">
        <f t="shared" si="0"/>
        <v>25000</v>
      </c>
      <c r="K10" s="4">
        <v>14000</v>
      </c>
      <c r="L10" s="3">
        <f t="shared" si="1"/>
        <v>14000</v>
      </c>
      <c r="M10" s="4">
        <v>35000</v>
      </c>
      <c r="N10" s="3">
        <f t="shared" si="2"/>
        <v>35000</v>
      </c>
    </row>
    <row r="11" spans="1:14" ht="16.5" thickBot="1" x14ac:dyDescent="0.3">
      <c r="A11" s="30">
        <v>6</v>
      </c>
      <c r="B11" s="23" t="s">
        <v>21</v>
      </c>
      <c r="C11" s="24"/>
      <c r="D11" s="24"/>
      <c r="E11" s="18">
        <f>SUM(F6:F10)</f>
        <v>83367.66</v>
      </c>
      <c r="F11" s="17"/>
      <c r="G11" s="18">
        <f t="shared" ref="G11" si="5">SUM(H6:H10)</f>
        <v>61930</v>
      </c>
      <c r="H11" s="17"/>
      <c r="I11" s="18">
        <f t="shared" ref="I11" si="6">SUM(J6:J10)</f>
        <v>212250</v>
      </c>
      <c r="J11" s="17"/>
      <c r="K11" s="18">
        <f t="shared" ref="K11" si="7">SUM(L6:L10)</f>
        <v>68333.3</v>
      </c>
      <c r="L11" s="17"/>
      <c r="M11" s="18">
        <f t="shared" ref="M11" si="8">SUM(N6:N10)</f>
        <v>121743</v>
      </c>
      <c r="N11" s="17"/>
    </row>
    <row r="13" spans="1:14" x14ac:dyDescent="0.25">
      <c r="G13" s="8"/>
      <c r="H13" s="8"/>
    </row>
  </sheetData>
  <mergeCells count="31">
    <mergeCell ref="E11:F11"/>
    <mergeCell ref="G11:H11"/>
    <mergeCell ref="I11:J11"/>
    <mergeCell ref="K11:L11"/>
    <mergeCell ref="M11:N11"/>
    <mergeCell ref="B11:D11"/>
    <mergeCell ref="A5:C5"/>
    <mergeCell ref="A4:D4"/>
    <mergeCell ref="E4:F4"/>
    <mergeCell ref="G4:H4"/>
    <mergeCell ref="I4:J4"/>
    <mergeCell ref="K4:L4"/>
    <mergeCell ref="M4:N4"/>
    <mergeCell ref="A3:D3"/>
    <mergeCell ref="E3:F3"/>
    <mergeCell ref="G3:H3"/>
    <mergeCell ref="I3:J3"/>
    <mergeCell ref="K3:L3"/>
    <mergeCell ref="M3:N3"/>
    <mergeCell ref="A2:D2"/>
    <mergeCell ref="E2:F2"/>
    <mergeCell ref="G2:H2"/>
    <mergeCell ref="I2:J2"/>
    <mergeCell ref="K2:L2"/>
    <mergeCell ref="M2:N2"/>
    <mergeCell ref="A1:D1"/>
    <mergeCell ref="E1:F1"/>
    <mergeCell ref="G1:H1"/>
    <mergeCell ref="I1:J1"/>
    <mergeCell ref="K1:L1"/>
    <mergeCell ref="M1:N1"/>
  </mergeCells>
  <pageMargins left="0.25" right="0.25" top="1.2191666666666667" bottom="0.25" header="0" footer="0"/>
  <pageSetup paperSize="5" scale="99" orientation="landscape" r:id="rId1"/>
  <headerFooter>
    <oddHeader xml:space="preserve">&amp;L&amp;G&amp;C&amp;"Arial,Bold"&amp;20BID SUMMARY&amp;"Arial,Regular"&amp;11
&amp;12Bid# 120074
Crack Routing/Sealing
10/7/20&amp;R&amp;"Arial,Bold"&amp;12Department of Administration
&amp;"Arial,Regular"Purchasing Division
608-266-4131
&amp;"Arial,Bold"
&amp;"Arial,Regular"Page &amp;P of &amp;N&amp;"Arial,Bold"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Dane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Patten (Purchasing), Peter</cp:lastModifiedBy>
  <cp:lastPrinted>2018-10-02T19:58:20Z</cp:lastPrinted>
  <dcterms:created xsi:type="dcterms:W3CDTF">2015-09-21T13:23:10Z</dcterms:created>
  <dcterms:modified xsi:type="dcterms:W3CDTF">2020-10-07T19:08:28Z</dcterms:modified>
</cp:coreProperties>
</file>