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2018 - Native Seeds\"/>
    </mc:Choice>
  </mc:AlternateContent>
  <bookViews>
    <workbookView xWindow="0" yWindow="0" windowWidth="16380" windowHeight="8190" tabRatio="500"/>
  </bookViews>
  <sheets>
    <sheet name="Price Proposal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2" l="1"/>
  <c r="L6" i="2"/>
  <c r="D8" i="2"/>
  <c r="L8" i="2"/>
  <c r="D7" i="2"/>
  <c r="L7" i="2"/>
  <c r="D9" i="2"/>
  <c r="L9" i="2"/>
  <c r="D10" i="2"/>
  <c r="L10" i="2"/>
  <c r="D11" i="2"/>
  <c r="L11" i="2"/>
  <c r="D12" i="2"/>
  <c r="L12" i="2"/>
  <c r="D13" i="2"/>
  <c r="L13" i="2"/>
  <c r="D14" i="2"/>
  <c r="L14" i="2"/>
  <c r="D15" i="2"/>
  <c r="L15" i="2"/>
  <c r="D16" i="2"/>
  <c r="L16" i="2"/>
  <c r="D17" i="2"/>
  <c r="L17" i="2"/>
  <c r="D18" i="2"/>
  <c r="L18" i="2"/>
  <c r="D19" i="2"/>
  <c r="L19" i="2"/>
  <c r="D20" i="2"/>
  <c r="L20" i="2"/>
  <c r="D21" i="2"/>
  <c r="L21" i="2"/>
  <c r="D22" i="2"/>
  <c r="L22" i="2"/>
  <c r="D23" i="2"/>
  <c r="L23" i="2"/>
  <c r="D24" i="2"/>
  <c r="L24" i="2"/>
  <c r="D25" i="2"/>
  <c r="L25" i="2"/>
  <c r="D26" i="2"/>
  <c r="L26" i="2"/>
  <c r="D27" i="2"/>
  <c r="L27" i="2"/>
  <c r="D28" i="2"/>
  <c r="L28" i="2"/>
  <c r="D29" i="2"/>
  <c r="L29" i="2"/>
  <c r="D30" i="2"/>
  <c r="L30" i="2"/>
  <c r="D31" i="2"/>
  <c r="L31" i="2"/>
  <c r="D32" i="2"/>
  <c r="L32" i="2"/>
  <c r="D33" i="2"/>
  <c r="L33" i="2"/>
  <c r="D34" i="2"/>
  <c r="L34" i="2"/>
  <c r="D35" i="2"/>
  <c r="L35" i="2"/>
  <c r="D36" i="2"/>
  <c r="L36" i="2"/>
  <c r="D37" i="2"/>
  <c r="L37" i="2"/>
  <c r="D38" i="2"/>
  <c r="L38" i="2"/>
  <c r="D39" i="2"/>
  <c r="L39" i="2"/>
  <c r="D40" i="2"/>
  <c r="L40" i="2"/>
  <c r="D41" i="2"/>
  <c r="L41" i="2"/>
  <c r="D42" i="2"/>
  <c r="L42" i="2"/>
  <c r="D43" i="2"/>
  <c r="L43" i="2"/>
  <c r="D44" i="2"/>
  <c r="L44" i="2"/>
  <c r="D45" i="2"/>
  <c r="L45" i="2"/>
  <c r="D46" i="2"/>
  <c r="L46" i="2"/>
  <c r="D47" i="2"/>
  <c r="L47" i="2"/>
  <c r="D48" i="2"/>
  <c r="L48" i="2"/>
  <c r="D49" i="2"/>
  <c r="L49" i="2"/>
  <c r="D50" i="2"/>
  <c r="L50" i="2"/>
  <c r="D51" i="2"/>
  <c r="L51" i="2"/>
  <c r="D52" i="2"/>
  <c r="L52" i="2"/>
  <c r="D53" i="2"/>
  <c r="L53" i="2"/>
  <c r="D54" i="2"/>
  <c r="L54" i="2"/>
  <c r="D55" i="2"/>
  <c r="L55" i="2"/>
  <c r="D56" i="2"/>
  <c r="L56" i="2"/>
  <c r="D57" i="2"/>
  <c r="L57" i="2"/>
  <c r="L59" i="2"/>
  <c r="D65" i="2"/>
  <c r="L65" i="2"/>
  <c r="D66" i="2"/>
  <c r="L66" i="2"/>
  <c r="D67" i="2"/>
  <c r="L67" i="2"/>
  <c r="D68" i="2"/>
  <c r="L68" i="2"/>
  <c r="D69" i="2"/>
  <c r="L69" i="2"/>
  <c r="D70" i="2"/>
  <c r="L70" i="2"/>
  <c r="D71" i="2"/>
  <c r="L71" i="2"/>
  <c r="D72" i="2"/>
  <c r="L72" i="2"/>
  <c r="D73" i="2"/>
  <c r="L73" i="2"/>
  <c r="D74" i="2"/>
  <c r="L74" i="2"/>
  <c r="D75" i="2"/>
  <c r="L75" i="2"/>
  <c r="D76" i="2"/>
  <c r="L76" i="2"/>
  <c r="D77" i="2"/>
  <c r="L77" i="2"/>
  <c r="D78" i="2"/>
  <c r="L78" i="2"/>
  <c r="D79" i="2"/>
  <c r="L79" i="2"/>
  <c r="D80" i="2"/>
  <c r="L80" i="2"/>
  <c r="D81" i="2"/>
  <c r="L81" i="2"/>
  <c r="D82" i="2"/>
  <c r="L82" i="2"/>
  <c r="D83" i="2"/>
  <c r="L83" i="2"/>
  <c r="D84" i="2"/>
  <c r="L84" i="2"/>
  <c r="D85" i="2"/>
  <c r="L85" i="2"/>
  <c r="D86" i="2"/>
  <c r="L86" i="2"/>
  <c r="D87" i="2"/>
  <c r="L87" i="2"/>
  <c r="D88" i="2"/>
  <c r="L88" i="2"/>
  <c r="D89" i="2"/>
  <c r="L89" i="2"/>
  <c r="D90" i="2"/>
  <c r="L90" i="2"/>
  <c r="D91" i="2"/>
  <c r="L91" i="2"/>
  <c r="D92" i="2"/>
  <c r="L92" i="2"/>
  <c r="D93" i="2"/>
  <c r="L93" i="2"/>
  <c r="D94" i="2"/>
  <c r="L94" i="2"/>
  <c r="D95" i="2"/>
  <c r="L95" i="2"/>
  <c r="D96" i="2"/>
  <c r="L96" i="2"/>
  <c r="D97" i="2"/>
  <c r="L97" i="2"/>
  <c r="D98" i="2"/>
  <c r="L98" i="2"/>
  <c r="D99" i="2"/>
  <c r="L99" i="2"/>
  <c r="D100" i="2"/>
  <c r="L100" i="2"/>
  <c r="D101" i="2"/>
  <c r="L101" i="2"/>
  <c r="D102" i="2"/>
  <c r="L102" i="2"/>
  <c r="D103" i="2"/>
  <c r="L103" i="2"/>
  <c r="D104" i="2"/>
  <c r="L104" i="2"/>
  <c r="D105" i="2"/>
  <c r="L105" i="2"/>
  <c r="D106" i="2"/>
  <c r="L106" i="2"/>
  <c r="D107" i="2"/>
  <c r="L107" i="2"/>
  <c r="D108" i="2"/>
  <c r="L108" i="2"/>
  <c r="D109" i="2"/>
  <c r="L109" i="2"/>
  <c r="D110" i="2"/>
  <c r="L110" i="2"/>
  <c r="D111" i="2"/>
  <c r="L111" i="2"/>
  <c r="D112" i="2"/>
  <c r="L112" i="2"/>
  <c r="D113" i="2"/>
  <c r="L113" i="2"/>
  <c r="D114" i="2"/>
  <c r="L114" i="2"/>
  <c r="D115" i="2"/>
  <c r="L115" i="2"/>
  <c r="D116" i="2"/>
  <c r="L116" i="2"/>
  <c r="D117" i="2"/>
  <c r="L117" i="2"/>
  <c r="D118" i="2"/>
  <c r="L118" i="2"/>
  <c r="D119" i="2"/>
  <c r="L119" i="2"/>
  <c r="D120" i="2"/>
  <c r="L120" i="2"/>
  <c r="D121" i="2"/>
  <c r="L121" i="2"/>
  <c r="D122" i="2"/>
  <c r="L122" i="2"/>
  <c r="D123" i="2"/>
  <c r="L123" i="2"/>
  <c r="D124" i="2"/>
  <c r="L124" i="2"/>
  <c r="D125" i="2"/>
  <c r="L125" i="2"/>
  <c r="D126" i="2"/>
  <c r="L126" i="2"/>
  <c r="D127" i="2"/>
  <c r="L127" i="2"/>
  <c r="D128" i="2"/>
  <c r="L128" i="2"/>
  <c r="D129" i="2"/>
  <c r="L129" i="2"/>
  <c r="D130" i="2"/>
  <c r="L130" i="2"/>
  <c r="D131" i="2"/>
  <c r="L131" i="2"/>
  <c r="D132" i="2"/>
  <c r="L132" i="2"/>
  <c r="D133" i="2"/>
  <c r="L133" i="2"/>
  <c r="D134" i="2"/>
  <c r="L134" i="2"/>
  <c r="D135" i="2"/>
  <c r="L135" i="2"/>
  <c r="D136" i="2"/>
  <c r="L136" i="2"/>
  <c r="D137" i="2"/>
  <c r="L137" i="2"/>
  <c r="D138" i="2"/>
  <c r="L138" i="2"/>
  <c r="D139" i="2"/>
  <c r="L139" i="2"/>
  <c r="D140" i="2"/>
  <c r="L140" i="2"/>
  <c r="D141" i="2"/>
  <c r="L141" i="2"/>
  <c r="D142" i="2"/>
  <c r="L142" i="2"/>
  <c r="D143" i="2"/>
  <c r="L143" i="2"/>
  <c r="D144" i="2"/>
  <c r="L144" i="2"/>
  <c r="D145" i="2"/>
  <c r="L145" i="2"/>
  <c r="D146" i="2"/>
  <c r="L146" i="2"/>
  <c r="D147" i="2"/>
  <c r="L147" i="2"/>
  <c r="D148" i="2"/>
  <c r="L148" i="2"/>
  <c r="D149" i="2"/>
  <c r="L149" i="2"/>
  <c r="D150" i="2"/>
  <c r="L150" i="2"/>
  <c r="D151" i="2"/>
  <c r="L151" i="2"/>
  <c r="D152" i="2"/>
  <c r="L152" i="2"/>
  <c r="D153" i="2"/>
  <c r="L153" i="2"/>
  <c r="D154" i="2"/>
  <c r="L154" i="2"/>
  <c r="D155" i="2"/>
  <c r="L155" i="2"/>
  <c r="D156" i="2"/>
  <c r="L156" i="2"/>
  <c r="D157" i="2"/>
  <c r="L157" i="2"/>
  <c r="D158" i="2"/>
  <c r="L158" i="2"/>
  <c r="D159" i="2"/>
  <c r="L159" i="2"/>
  <c r="D160" i="2"/>
  <c r="L160" i="2"/>
  <c r="D161" i="2"/>
  <c r="L161" i="2"/>
  <c r="D162" i="2"/>
  <c r="L162" i="2"/>
  <c r="D163" i="2"/>
  <c r="L163" i="2"/>
  <c r="D164" i="2"/>
  <c r="L164" i="2"/>
  <c r="D165" i="2"/>
  <c r="L165" i="2"/>
  <c r="D166" i="2"/>
  <c r="L166" i="2"/>
  <c r="D167" i="2"/>
  <c r="L167" i="2"/>
  <c r="D168" i="2"/>
  <c r="L168" i="2"/>
  <c r="D169" i="2"/>
  <c r="L169" i="2"/>
  <c r="D170" i="2"/>
  <c r="L170" i="2"/>
  <c r="D171" i="2"/>
  <c r="L171" i="2"/>
  <c r="D172" i="2"/>
  <c r="L172" i="2"/>
  <c r="D173" i="2"/>
  <c r="L173" i="2"/>
  <c r="D174" i="2"/>
  <c r="L174" i="2"/>
  <c r="D175" i="2"/>
  <c r="L175" i="2"/>
  <c r="D176" i="2"/>
  <c r="L176" i="2"/>
  <c r="D177" i="2"/>
  <c r="L177" i="2"/>
  <c r="D178" i="2"/>
  <c r="L178" i="2"/>
  <c r="D179" i="2"/>
  <c r="L179" i="2"/>
  <c r="D180" i="2"/>
  <c r="L180" i="2"/>
  <c r="D181" i="2"/>
  <c r="L181" i="2"/>
  <c r="D182" i="2"/>
  <c r="L182" i="2"/>
  <c r="D183" i="2"/>
  <c r="L183" i="2"/>
  <c r="D184" i="2"/>
  <c r="L184" i="2"/>
  <c r="D185" i="2"/>
  <c r="L185" i="2"/>
  <c r="D186" i="2"/>
  <c r="L186" i="2"/>
  <c r="D187" i="2"/>
  <c r="L187" i="2"/>
  <c r="D188" i="2"/>
  <c r="L188" i="2"/>
  <c r="D189" i="2"/>
  <c r="L189" i="2"/>
  <c r="D190" i="2"/>
  <c r="L190" i="2"/>
  <c r="D191" i="2"/>
  <c r="L191" i="2"/>
  <c r="D192" i="2"/>
  <c r="L192" i="2"/>
  <c r="D193" i="2"/>
  <c r="L193" i="2"/>
  <c r="D194" i="2"/>
  <c r="L194" i="2"/>
  <c r="D195" i="2"/>
  <c r="L195" i="2"/>
  <c r="D196" i="2"/>
  <c r="L196" i="2"/>
  <c r="D197" i="2"/>
  <c r="L197" i="2"/>
  <c r="D198" i="2"/>
  <c r="L198" i="2"/>
  <c r="D199" i="2"/>
  <c r="L199" i="2"/>
  <c r="D200" i="2"/>
  <c r="L200" i="2"/>
  <c r="D201" i="2"/>
  <c r="L201" i="2"/>
  <c r="D202" i="2"/>
  <c r="L202" i="2"/>
  <c r="D203" i="2"/>
  <c r="L203" i="2"/>
  <c r="D204" i="2"/>
  <c r="L204" i="2"/>
  <c r="D205" i="2"/>
  <c r="L205" i="2"/>
  <c r="D206" i="2"/>
  <c r="L206" i="2"/>
  <c r="D207" i="2"/>
  <c r="L207" i="2"/>
  <c r="D208" i="2"/>
  <c r="L208" i="2"/>
  <c r="D209" i="2"/>
  <c r="L209" i="2"/>
  <c r="D210" i="2"/>
  <c r="L210" i="2"/>
  <c r="D211" i="2"/>
  <c r="L211" i="2"/>
  <c r="D212" i="2"/>
  <c r="L212" i="2"/>
  <c r="D213" i="2"/>
  <c r="L213" i="2"/>
  <c r="D214" i="2"/>
  <c r="L214" i="2"/>
  <c r="D215" i="2"/>
  <c r="L215" i="2"/>
  <c r="D216" i="2"/>
  <c r="L216" i="2"/>
  <c r="D217" i="2"/>
  <c r="L217" i="2"/>
  <c r="D218" i="2"/>
  <c r="L218" i="2"/>
  <c r="D219" i="2"/>
  <c r="L219" i="2"/>
  <c r="D220" i="2"/>
  <c r="L220" i="2"/>
  <c r="D221" i="2"/>
  <c r="L221" i="2"/>
  <c r="D222" i="2"/>
  <c r="L222" i="2"/>
  <c r="D223" i="2"/>
  <c r="L223" i="2"/>
  <c r="D224" i="2"/>
  <c r="L224" i="2"/>
  <c r="D225" i="2"/>
  <c r="L225" i="2"/>
  <c r="D226" i="2"/>
  <c r="L226" i="2"/>
  <c r="D227" i="2"/>
  <c r="L227" i="2"/>
  <c r="D228" i="2"/>
  <c r="L228" i="2"/>
  <c r="D229" i="2"/>
  <c r="L229" i="2"/>
  <c r="D230" i="2"/>
  <c r="L230" i="2"/>
  <c r="D231" i="2"/>
  <c r="L231" i="2"/>
  <c r="D232" i="2"/>
  <c r="L232" i="2"/>
  <c r="D233" i="2"/>
  <c r="L233" i="2"/>
  <c r="D234" i="2"/>
  <c r="L234" i="2"/>
  <c r="D235" i="2"/>
  <c r="L235" i="2"/>
  <c r="D236" i="2"/>
  <c r="L236" i="2"/>
  <c r="D237" i="2"/>
  <c r="L237" i="2"/>
  <c r="D238" i="2"/>
  <c r="L238" i="2"/>
  <c r="D239" i="2"/>
  <c r="L239" i="2"/>
  <c r="D240" i="2"/>
  <c r="L240" i="2"/>
  <c r="D241" i="2"/>
  <c r="L241" i="2"/>
  <c r="D242" i="2"/>
  <c r="L242" i="2"/>
  <c r="D243" i="2"/>
  <c r="L243" i="2"/>
  <c r="D244" i="2"/>
  <c r="L244" i="2"/>
  <c r="D245" i="2"/>
  <c r="L245" i="2"/>
  <c r="D246" i="2"/>
  <c r="L246" i="2"/>
  <c r="D247" i="2"/>
  <c r="L247" i="2"/>
  <c r="D248" i="2"/>
  <c r="L248" i="2"/>
  <c r="D249" i="2"/>
  <c r="L249" i="2"/>
  <c r="D250" i="2"/>
  <c r="L250" i="2"/>
  <c r="D251" i="2"/>
  <c r="L251" i="2"/>
  <c r="D252" i="2"/>
  <c r="L252" i="2"/>
  <c r="D253" i="2"/>
  <c r="L253" i="2"/>
  <c r="D254" i="2"/>
  <c r="L254" i="2"/>
  <c r="D255" i="2"/>
  <c r="L255" i="2"/>
  <c r="D256" i="2"/>
  <c r="L256" i="2"/>
  <c r="D257" i="2"/>
  <c r="L257" i="2"/>
  <c r="D258" i="2"/>
  <c r="L258" i="2"/>
  <c r="D259" i="2"/>
  <c r="L259" i="2"/>
  <c r="D260" i="2"/>
  <c r="L260" i="2"/>
  <c r="D261" i="2"/>
  <c r="L261" i="2"/>
  <c r="D262" i="2"/>
  <c r="L262" i="2"/>
  <c r="D263" i="2"/>
  <c r="L263" i="2"/>
  <c r="D264" i="2"/>
  <c r="L264" i="2"/>
  <c r="D265" i="2"/>
  <c r="L265" i="2"/>
  <c r="D266" i="2"/>
  <c r="L266" i="2"/>
  <c r="D267" i="2"/>
  <c r="L267" i="2"/>
  <c r="D268" i="2"/>
  <c r="L268" i="2"/>
  <c r="D269" i="2"/>
  <c r="L269" i="2"/>
  <c r="D270" i="2"/>
  <c r="L270" i="2"/>
  <c r="L272" i="2"/>
  <c r="C59" i="2"/>
  <c r="C272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2" i="2"/>
  <c r="D272" i="2"/>
  <c r="A272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9" i="2"/>
  <c r="D59" i="2"/>
  <c r="A5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</calcChain>
</file>

<file path=xl/sharedStrings.xml><?xml version="1.0" encoding="utf-8"?>
<sst xmlns="http://schemas.openxmlformats.org/spreadsheetml/2006/main" count="548" uniqueCount="535">
  <si>
    <t>Grasses and sedges</t>
  </si>
  <si>
    <t>SPECIES</t>
  </si>
  <si>
    <t>COMMON NAME</t>
  </si>
  <si>
    <t>lbs/acre</t>
  </si>
  <si>
    <t>total lbs</t>
  </si>
  <si>
    <t>seeds/oz</t>
  </si>
  <si>
    <t>seeds/sq ft</t>
  </si>
  <si>
    <t>% pop</t>
  </si>
  <si>
    <t>Andropogon gerardii</t>
  </si>
  <si>
    <t>Bouteloua curtipendula</t>
  </si>
  <si>
    <t>Bromus ciliatus</t>
  </si>
  <si>
    <t>Bromus kalmii</t>
  </si>
  <si>
    <t>Bromus latiglumis</t>
  </si>
  <si>
    <t>Calamagrostis canadensis</t>
  </si>
  <si>
    <t>Carex bebbii</t>
  </si>
  <si>
    <t>Carex brevior</t>
  </si>
  <si>
    <t>Carex cephalophora</t>
  </si>
  <si>
    <t>Carex comosa</t>
  </si>
  <si>
    <t>Carex cristatella</t>
  </si>
  <si>
    <t>Carex hystericina</t>
  </si>
  <si>
    <t>Carex lacustris</t>
  </si>
  <si>
    <t>Carex pellita</t>
  </si>
  <si>
    <t>Carex pensylvanica</t>
  </si>
  <si>
    <t>Carex rosea</t>
  </si>
  <si>
    <t>Carex scoparia</t>
  </si>
  <si>
    <t>Carex sprengelii</t>
  </si>
  <si>
    <t>Carex stipata</t>
  </si>
  <si>
    <t>Carex stricta</t>
  </si>
  <si>
    <t>Carex tenera</t>
  </si>
  <si>
    <t>Carex trichocarpa</t>
  </si>
  <si>
    <t>Carex vulpinoidea</t>
  </si>
  <si>
    <t>Danthonia spicata</t>
  </si>
  <si>
    <t>Poverty Oat Grass</t>
  </si>
  <si>
    <t>Elymus canadensis</t>
  </si>
  <si>
    <t>Elymus hystrix</t>
  </si>
  <si>
    <t>Elymus villosus</t>
  </si>
  <si>
    <t>Silky Wild Rye</t>
  </si>
  <si>
    <t>Elymus virginicus</t>
  </si>
  <si>
    <t>Glyceria striata</t>
  </si>
  <si>
    <t>Juncus dudleyi</t>
  </si>
  <si>
    <t>Juncus effusus</t>
  </si>
  <si>
    <t>Koeleria macrantha</t>
  </si>
  <si>
    <t>Leersia oryzoides</t>
  </si>
  <si>
    <t>Muhlenbergia glomerata</t>
  </si>
  <si>
    <t>Panicum oligosanthes</t>
  </si>
  <si>
    <t>Panicum virgatum</t>
  </si>
  <si>
    <t>Switchgrass</t>
  </si>
  <si>
    <t>Schizachyrium scoparium</t>
  </si>
  <si>
    <t>Scirpus atrovirens</t>
  </si>
  <si>
    <t>Scirpus cyperinus</t>
  </si>
  <si>
    <t>Scirpus fluviatilus</t>
  </si>
  <si>
    <t>Sorghastrum nutans</t>
  </si>
  <si>
    <t>Sparganium eurycarpum</t>
  </si>
  <si>
    <t>Spartina pectinata</t>
  </si>
  <si>
    <t>Sporobolus heterolepis</t>
  </si>
  <si>
    <t>Stipa spartea</t>
  </si>
  <si>
    <t>Forbs</t>
  </si>
  <si>
    <t>ozs/acre</t>
  </si>
  <si>
    <t>total ozs</t>
  </si>
  <si>
    <t>Actaea rubra</t>
  </si>
  <si>
    <t>Agastache foeniculum</t>
  </si>
  <si>
    <t>Agastache scrophulariifolia</t>
  </si>
  <si>
    <t>Allium cernuun</t>
  </si>
  <si>
    <t>Nodding Onion</t>
  </si>
  <si>
    <t>Amorpha canescens</t>
  </si>
  <si>
    <t>Anemone canadensis</t>
  </si>
  <si>
    <t>Anemone cylindrica</t>
  </si>
  <si>
    <t>Anemone virginiana</t>
  </si>
  <si>
    <t>Angelica atropurpurea</t>
  </si>
  <si>
    <t>Apocynum cannabinum</t>
  </si>
  <si>
    <t>Aquilegia canadensis</t>
  </si>
  <si>
    <t>Artemisia ludoviciana</t>
  </si>
  <si>
    <t>Asclepias exaltata</t>
  </si>
  <si>
    <t>Asclepias incarnata</t>
  </si>
  <si>
    <t>Rose Milkweed</t>
  </si>
  <si>
    <t>Asclepias purpurascens</t>
  </si>
  <si>
    <t>Asclepias syriaca</t>
  </si>
  <si>
    <t>Asclepias tuberosa</t>
  </si>
  <si>
    <t>Butterfly Milkweed</t>
  </si>
  <si>
    <t>Asclepias verticillata</t>
  </si>
  <si>
    <t>Whorled Milkweed</t>
  </si>
  <si>
    <t>Astragalus canadensis</t>
  </si>
  <si>
    <t>Canada Milk Vetch</t>
  </si>
  <si>
    <t>Aureolaria grandiflora</t>
  </si>
  <si>
    <t>Baptisia alba</t>
  </si>
  <si>
    <t>Baptisia bracteata</t>
  </si>
  <si>
    <t>Cream Wild Indigo</t>
  </si>
  <si>
    <t>Bidens frondosa</t>
  </si>
  <si>
    <t>Common Beggarticks</t>
  </si>
  <si>
    <t>Blephilia ciliata</t>
  </si>
  <si>
    <t>Brickellia eupatorioides</t>
  </si>
  <si>
    <t>Caltha palustris</t>
  </si>
  <si>
    <t>Campanula americana</t>
  </si>
  <si>
    <t>Campanula rotundifolia</t>
  </si>
  <si>
    <t>Castilleja sessiliflora</t>
  </si>
  <si>
    <t>Ceanothus americanus</t>
  </si>
  <si>
    <t>New Jersey Tea</t>
  </si>
  <si>
    <t>Chamaecrista fasciculata</t>
  </si>
  <si>
    <t>Partridge Pea</t>
  </si>
  <si>
    <t>Turtlehead</t>
  </si>
  <si>
    <t>Cirsium discolor</t>
  </si>
  <si>
    <t>Cirsium muticum</t>
  </si>
  <si>
    <t>Clematis virginiana</t>
  </si>
  <si>
    <t>Coreopsis palmata</t>
  </si>
  <si>
    <t>Dalea candida</t>
  </si>
  <si>
    <t>White Prairie Clover</t>
  </si>
  <si>
    <t>Dalea purpurea</t>
  </si>
  <si>
    <t>Purple Prairie Clover</t>
  </si>
  <si>
    <t>Desmodium canadense</t>
  </si>
  <si>
    <t>Desmodium glutinosum</t>
  </si>
  <si>
    <t>Desmodium illinoense</t>
  </si>
  <si>
    <t>Dioscorea villosa</t>
  </si>
  <si>
    <t>Dodecatheon meadia</t>
  </si>
  <si>
    <t>Midland Shooting Star</t>
  </si>
  <si>
    <t>Doellingeria umbellata</t>
  </si>
  <si>
    <t xml:space="preserve">Drymocallis arguta </t>
  </si>
  <si>
    <t>Echinacea pallida</t>
  </si>
  <si>
    <t>Pale Purple Coneflower</t>
  </si>
  <si>
    <t>Eryngium yuccifolium</t>
  </si>
  <si>
    <t>Eupatorium altissimum</t>
  </si>
  <si>
    <t>Eupatorium perfoliatum</t>
  </si>
  <si>
    <t>Euphorbia corollata</t>
  </si>
  <si>
    <t>Flowering Spurge</t>
  </si>
  <si>
    <t>Euthamia graminifolia</t>
  </si>
  <si>
    <t>Eutrochium maculatum</t>
  </si>
  <si>
    <t>Eutrochium purpureum</t>
  </si>
  <si>
    <t>Fragaria virginiana</t>
  </si>
  <si>
    <t>Wild Strawberry</t>
  </si>
  <si>
    <t>Galium boreale</t>
  </si>
  <si>
    <t>Northern Bedstraw</t>
  </si>
  <si>
    <t>Gaura biennis</t>
  </si>
  <si>
    <t>Gentiana andrewsii</t>
  </si>
  <si>
    <t>Bottle Gentian</t>
  </si>
  <si>
    <t>Gentiana flavida</t>
  </si>
  <si>
    <t>Gentiana puberulenta</t>
  </si>
  <si>
    <t>Downy Gentian</t>
  </si>
  <si>
    <t>Gentianella quinquefolia</t>
  </si>
  <si>
    <t>Stiff Gentian</t>
  </si>
  <si>
    <t>Geranium maculatum</t>
  </si>
  <si>
    <t>Hasteola suaveolens</t>
  </si>
  <si>
    <t>Helenium autumnale</t>
  </si>
  <si>
    <t>Helianthus grosseserratus</t>
  </si>
  <si>
    <t>Helianthus occidentalis</t>
  </si>
  <si>
    <t>Western Sunflower</t>
  </si>
  <si>
    <t>Helianthus pauciflorus</t>
  </si>
  <si>
    <t>Showy Sunflower</t>
  </si>
  <si>
    <t>Heliopsis helianthoides</t>
  </si>
  <si>
    <t>Heracleum maximum</t>
  </si>
  <si>
    <t>Heuchera richardsonii</t>
  </si>
  <si>
    <t>Hypericum punctatum</t>
  </si>
  <si>
    <t>Hypericum pyramidatum</t>
  </si>
  <si>
    <t>Ionactis linariifolius</t>
  </si>
  <si>
    <t>Iris versicolor</t>
  </si>
  <si>
    <t>Lathyrus palustris</t>
  </si>
  <si>
    <t>Lathyrus venosus</t>
  </si>
  <si>
    <t>Lespedeza capitata</t>
  </si>
  <si>
    <t>Liatris aspera</t>
  </si>
  <si>
    <t>Liatris ligulistylis</t>
  </si>
  <si>
    <t>Liatris pycnostachya</t>
  </si>
  <si>
    <t>Lilium michiganense</t>
  </si>
  <si>
    <t>Lilium philadelphicum</t>
  </si>
  <si>
    <t>Linum sulcatum</t>
  </si>
  <si>
    <t>Lobelia cardinalis</t>
  </si>
  <si>
    <t>Lobelia siphilitica</t>
  </si>
  <si>
    <t>Lobelia spicata</t>
  </si>
  <si>
    <t>Lupinus perennis</t>
  </si>
  <si>
    <t>Lycopus americanus</t>
  </si>
  <si>
    <t>Lysimachia ciliata</t>
  </si>
  <si>
    <t>Lysimachia quadriflora</t>
  </si>
  <si>
    <t>Lysimachia thyrsiflora</t>
  </si>
  <si>
    <t>Maianthemum racemosum</t>
  </si>
  <si>
    <t>Maianthemum stellatum</t>
  </si>
  <si>
    <t>Mentha arvensis</t>
  </si>
  <si>
    <t>Mertensia virginica</t>
  </si>
  <si>
    <t>Mimulus ringens</t>
  </si>
  <si>
    <t>Monarda fistulosa</t>
  </si>
  <si>
    <t>Monarda punctata</t>
  </si>
  <si>
    <t>Napaea dioica</t>
  </si>
  <si>
    <t>Oenothera biennis</t>
  </si>
  <si>
    <t>Oenothera rhombipetala</t>
  </si>
  <si>
    <t>Oligoneuron riddellii</t>
  </si>
  <si>
    <t>Oligoneuron rigidum</t>
  </si>
  <si>
    <t>Onosmodium molle</t>
  </si>
  <si>
    <t>Oxalis violacea</t>
  </si>
  <si>
    <t>Oxypolis rigidior</t>
  </si>
  <si>
    <t>Parnassia glauca</t>
  </si>
  <si>
    <t>Parthenium integrifolium</t>
  </si>
  <si>
    <t>Pedicularis canadensis</t>
  </si>
  <si>
    <t>Pedicularis lanceolata</t>
  </si>
  <si>
    <t>Penstemon grandiflorus</t>
  </si>
  <si>
    <t xml:space="preserve">Persicaria virginiana </t>
  </si>
  <si>
    <t>Phlox divaricata</t>
  </si>
  <si>
    <t>Phlox pilosa</t>
  </si>
  <si>
    <t>Phryma leptostachya</t>
  </si>
  <si>
    <t>Physostegia virginiana</t>
  </si>
  <si>
    <t>Polemonium reptans</t>
  </si>
  <si>
    <t xml:space="preserve">Polygonatum biflorum </t>
  </si>
  <si>
    <t>Prenanthes alba</t>
  </si>
  <si>
    <t>Pulsatilla patens</t>
  </si>
  <si>
    <t>Pycnanthemum virginianum</t>
  </si>
  <si>
    <t>Ratibida pinnata</t>
  </si>
  <si>
    <t>Rosa arkansana</t>
  </si>
  <si>
    <t>Rosa palustris</t>
  </si>
  <si>
    <t>Rudbeckia hirta</t>
  </si>
  <si>
    <t>Rudbeckia laciniata</t>
  </si>
  <si>
    <t>Rudbeckia subtomentosa</t>
  </si>
  <si>
    <t>Rudbeckia triloba</t>
  </si>
  <si>
    <t>Ruellia humilis</t>
  </si>
  <si>
    <t>Sagittaria latifolia</t>
  </si>
  <si>
    <t>Sanguinaria canadensis</t>
  </si>
  <si>
    <t>Saxifraga pensylvanica</t>
  </si>
  <si>
    <t>Scrophularia lanceolata</t>
  </si>
  <si>
    <t>Scrophularia marilandica</t>
  </si>
  <si>
    <t xml:space="preserve">Scutellaria leonardii </t>
  </si>
  <si>
    <t>Senecio aureus</t>
  </si>
  <si>
    <t>Senna hebecarpa</t>
  </si>
  <si>
    <t>Silene regia</t>
  </si>
  <si>
    <t>Silene stellata</t>
  </si>
  <si>
    <t>Silphium integrifolium</t>
  </si>
  <si>
    <t>Silphium laciniatum</t>
  </si>
  <si>
    <t>Silphium perfoliatum</t>
  </si>
  <si>
    <t>Silphium terebinthinaceum</t>
  </si>
  <si>
    <t>Sisyrinchium campestre</t>
  </si>
  <si>
    <t>Smilax lasioneura</t>
  </si>
  <si>
    <t>Solidago flexicaulis</t>
  </si>
  <si>
    <t>Solidago nemoralis</t>
  </si>
  <si>
    <t>Solidago speciosa</t>
  </si>
  <si>
    <t>Solidago ulmifolia</t>
  </si>
  <si>
    <t>Spiraea alba</t>
  </si>
  <si>
    <t>Stachys palustris</t>
  </si>
  <si>
    <t>Symphyotrichum drummondii</t>
  </si>
  <si>
    <t>Symphyotrichum ericoides</t>
  </si>
  <si>
    <t>Symphyotrichum firmum</t>
  </si>
  <si>
    <t>Symphyotrichum laeve</t>
  </si>
  <si>
    <t>Symphyotrichum novae-angliae</t>
  </si>
  <si>
    <t>Symphyotrichum oolentangiense</t>
  </si>
  <si>
    <t>Symphyotrichum sericeum</t>
  </si>
  <si>
    <t>Symphyotrichum urophyllum</t>
  </si>
  <si>
    <t>Tephrosia virginiana</t>
  </si>
  <si>
    <t>Teucrium canadense</t>
  </si>
  <si>
    <t>Thalictrum dasycarpum</t>
  </si>
  <si>
    <t>Tradescantia ohiensis</t>
  </si>
  <si>
    <t>Triosteum perfoliatum</t>
  </si>
  <si>
    <t>Verbena hastata</t>
  </si>
  <si>
    <t>Verbena stricta</t>
  </si>
  <si>
    <t>Vernonia fasciculata</t>
  </si>
  <si>
    <t>Veronicastrum virginicum</t>
  </si>
  <si>
    <t>Viola pedata</t>
  </si>
  <si>
    <t>Viola pedatifida</t>
  </si>
  <si>
    <t>Zizia aptera</t>
  </si>
  <si>
    <t>Zizia aurea</t>
  </si>
  <si>
    <t>Totals:</t>
  </si>
  <si>
    <t>Big Bluestem</t>
  </si>
  <si>
    <t>Sideoats Grama</t>
  </si>
  <si>
    <t>Fringed Brome</t>
  </si>
  <si>
    <t>Prairie Brome</t>
  </si>
  <si>
    <t>Ear-Leaved Brome</t>
  </si>
  <si>
    <t>Blue Joint Grass</t>
  </si>
  <si>
    <t>Plains Oval Sedge</t>
  </si>
  <si>
    <t>Short-Headed Bracted Sedge</t>
  </si>
  <si>
    <t>Bristly Sedge</t>
  </si>
  <si>
    <t>Crested Oval Sedge</t>
  </si>
  <si>
    <t>Porcupine Sedge</t>
  </si>
  <si>
    <t>Common Lake Sedge</t>
  </si>
  <si>
    <t>Broad-Leaved Woolly Sedge</t>
  </si>
  <si>
    <t>Pennsylvania Sedge</t>
  </si>
  <si>
    <t>Curly-Styled Wood Sedge</t>
  </si>
  <si>
    <t>Lance-Fruited Oval Sedge</t>
  </si>
  <si>
    <t>Long-Beaked Sedge</t>
  </si>
  <si>
    <t>Awl-Fruited Sedge</t>
  </si>
  <si>
    <t>Common Tussock Sedge</t>
  </si>
  <si>
    <t>Narrow-Leaved Oval Sedge</t>
  </si>
  <si>
    <t>Hairy-Fruited Lake Sedge</t>
  </si>
  <si>
    <t>Brown Fox Sedge</t>
  </si>
  <si>
    <t>Canada Wild Rye</t>
  </si>
  <si>
    <t>Bottlebrush Grass</t>
  </si>
  <si>
    <t>Virginia Wild Rye</t>
  </si>
  <si>
    <t>Fowl Manna Grass</t>
  </si>
  <si>
    <t>Common Rush</t>
  </si>
  <si>
    <t>June Grass</t>
  </si>
  <si>
    <t>Rice Cut Grass</t>
  </si>
  <si>
    <t>Marsh Muhly</t>
  </si>
  <si>
    <t>Little Bluestem</t>
  </si>
  <si>
    <t>Dark-Green Bulrush</t>
  </si>
  <si>
    <t>Wool Grass</t>
  </si>
  <si>
    <t>River Bulrush</t>
  </si>
  <si>
    <t>Indian Grass</t>
  </si>
  <si>
    <t>Great Bur Reed</t>
  </si>
  <si>
    <t>Cord Grass</t>
  </si>
  <si>
    <t>Prairie Dropseed</t>
  </si>
  <si>
    <t>Porcupine Grass</t>
  </si>
  <si>
    <t>Red Baneberry</t>
  </si>
  <si>
    <t>Anise Hyssop</t>
  </si>
  <si>
    <t>Purple Giant Hyssop</t>
  </si>
  <si>
    <t>Lead Plant</t>
  </si>
  <si>
    <t>Canada Anemone</t>
  </si>
  <si>
    <t>Thimbleweed</t>
  </si>
  <si>
    <t>Tall Thimbleweed</t>
  </si>
  <si>
    <t>Angelica</t>
  </si>
  <si>
    <t>Dogbane</t>
  </si>
  <si>
    <t>Columbine</t>
  </si>
  <si>
    <t>Prairie Sage</t>
  </si>
  <si>
    <t>Poke Milkweed</t>
  </si>
  <si>
    <t>Purple Milkweed</t>
  </si>
  <si>
    <t>Common Milkweed</t>
  </si>
  <si>
    <t>Yellow False Foxglove</t>
  </si>
  <si>
    <t>White Wild Indigo</t>
  </si>
  <si>
    <t>Downy Wood Mint</t>
  </si>
  <si>
    <t>False Boneset</t>
  </si>
  <si>
    <t>Marsh Marigold</t>
  </si>
  <si>
    <t>Tall Bellflower</t>
  </si>
  <si>
    <t>Harebell</t>
  </si>
  <si>
    <t>Downy Painted Cup</t>
  </si>
  <si>
    <t>Pasture Thistle</t>
  </si>
  <si>
    <t>Swamp Thistle</t>
  </si>
  <si>
    <t>Prairie Coreopsis</t>
  </si>
  <si>
    <t>Showy Tick Trefoil</t>
  </si>
  <si>
    <t>Pointed-Leaved Tick Trefoil</t>
  </si>
  <si>
    <t>Illinois Tick Trefoil</t>
  </si>
  <si>
    <t>Wild Yam</t>
  </si>
  <si>
    <t>Flat-Topped Aster</t>
  </si>
  <si>
    <t>Prairie Cinquefoil</t>
  </si>
  <si>
    <t>Rattlesnake Master</t>
  </si>
  <si>
    <t>Tall Boneset</t>
  </si>
  <si>
    <t>Boneset</t>
  </si>
  <si>
    <t>Grass-Leaved Goldenrod</t>
  </si>
  <si>
    <t>Joe Pye Weed</t>
  </si>
  <si>
    <t>Sweet Joe Pye Weed</t>
  </si>
  <si>
    <t>Biennial Gaura</t>
  </si>
  <si>
    <t>Cream Gentian</t>
  </si>
  <si>
    <t>Wild Geranium</t>
  </si>
  <si>
    <t>Sweet Indian Plantain</t>
  </si>
  <si>
    <t>Sneezeweed</t>
  </si>
  <si>
    <t>Saw-Tooth Sunflower</t>
  </si>
  <si>
    <t>Early Sunflower</t>
  </si>
  <si>
    <t>Cow Parsnip</t>
  </si>
  <si>
    <t>Prairie Alumroot</t>
  </si>
  <si>
    <t>Stiff Aster</t>
  </si>
  <si>
    <t>Northern Blue Flag</t>
  </si>
  <si>
    <t>Marsh Vetchling</t>
  </si>
  <si>
    <t>Veiny Pea</t>
  </si>
  <si>
    <t>Round-Headed Bush Clover</t>
  </si>
  <si>
    <t>Button Blazing Star</t>
  </si>
  <si>
    <t>Meadow Blazing Star</t>
  </si>
  <si>
    <t>Prairie Blazing Star</t>
  </si>
  <si>
    <t>Michigan Lily</t>
  </si>
  <si>
    <t>Prairie Lily</t>
  </si>
  <si>
    <t>Grooved Yellow Flax</t>
  </si>
  <si>
    <t>Cardinal Flower</t>
  </si>
  <si>
    <t>Great Blue Lobelia</t>
  </si>
  <si>
    <t>Pale Spiked Lobelia</t>
  </si>
  <si>
    <t>Wild Lupine</t>
  </si>
  <si>
    <t>Water Horehound</t>
  </si>
  <si>
    <t>Fringed Loosestrife</t>
  </si>
  <si>
    <t>Prairie Loosestrife</t>
  </si>
  <si>
    <t>Tufted Loosestrife</t>
  </si>
  <si>
    <t>Wild Mint</t>
  </si>
  <si>
    <t>Virginia Bluebells</t>
  </si>
  <si>
    <t>Monkey Flower</t>
  </si>
  <si>
    <t>Wild Bergamot</t>
  </si>
  <si>
    <t>Spotted Bee Balm</t>
  </si>
  <si>
    <t>Glad Mallow</t>
  </si>
  <si>
    <t>Common Evening Primrose</t>
  </si>
  <si>
    <t>Sand Evening Primrose</t>
  </si>
  <si>
    <t>Stiff Goldenrod</t>
  </si>
  <si>
    <t>Marbleseed</t>
  </si>
  <si>
    <t>Violet Wood Sorrel</t>
  </si>
  <si>
    <t>Cowbane</t>
  </si>
  <si>
    <t>Grass Of Parnassus</t>
  </si>
  <si>
    <t>Wild Quinine</t>
  </si>
  <si>
    <t>Wood Betony</t>
  </si>
  <si>
    <t>Marsh Betony</t>
  </si>
  <si>
    <t>Large-Flowered Beardtongue</t>
  </si>
  <si>
    <t>Woodland Knotweed</t>
  </si>
  <si>
    <t>Wild Blue Phlox</t>
  </si>
  <si>
    <t>Prairie Phlox</t>
  </si>
  <si>
    <t>Lopseed</t>
  </si>
  <si>
    <t>Obedient Plant</t>
  </si>
  <si>
    <t>Pasque Flower</t>
  </si>
  <si>
    <t>Mountain Mint</t>
  </si>
  <si>
    <t>Yellow Coneflower</t>
  </si>
  <si>
    <t>Prairie Wild Rose</t>
  </si>
  <si>
    <t>Swamp Rose</t>
  </si>
  <si>
    <t>Black-Eyed Susan</t>
  </si>
  <si>
    <t>Wild Golden Glow</t>
  </si>
  <si>
    <t>Sweet Black-Eyed Susan</t>
  </si>
  <si>
    <t>Brown-Eyed Susan</t>
  </si>
  <si>
    <t>Wild Petunia</t>
  </si>
  <si>
    <t>Common Arrowhead</t>
  </si>
  <si>
    <t>Bloodroot</t>
  </si>
  <si>
    <t>Swamp Saxifrage</t>
  </si>
  <si>
    <t>Early Figwort</t>
  </si>
  <si>
    <t>Late Figwort</t>
  </si>
  <si>
    <t>Small Skullcap</t>
  </si>
  <si>
    <t>Golden Ragwort</t>
  </si>
  <si>
    <t>Wild Senna</t>
  </si>
  <si>
    <t>Royal Catchfly</t>
  </si>
  <si>
    <t>Starry Campion</t>
  </si>
  <si>
    <t>Rosin Weed</t>
  </si>
  <si>
    <t>Compass Plant</t>
  </si>
  <si>
    <t>Cup Plant</t>
  </si>
  <si>
    <t>Prairie Dock</t>
  </si>
  <si>
    <t>Prairie Blue-Eyed Grass</t>
  </si>
  <si>
    <t>Common Carrion Flower</t>
  </si>
  <si>
    <t>Zig Zag Goldenrod</t>
  </si>
  <si>
    <t>Old Field Goldenrod</t>
  </si>
  <si>
    <t>Showy Goldenrod</t>
  </si>
  <si>
    <t>Elm-Leaved Goldenrod</t>
  </si>
  <si>
    <t>Meadowsweet</t>
  </si>
  <si>
    <t>Woundwort</t>
  </si>
  <si>
    <t>Heath Aster</t>
  </si>
  <si>
    <t>Shining Aster</t>
  </si>
  <si>
    <t>Smooth Blue Aster</t>
  </si>
  <si>
    <t>New England Aster</t>
  </si>
  <si>
    <t>Sky Blue Aster</t>
  </si>
  <si>
    <t>Silky Aster</t>
  </si>
  <si>
    <t>Arrow-Leaved Aster</t>
  </si>
  <si>
    <t>Germander</t>
  </si>
  <si>
    <t>Purple Meadow Rue</t>
  </si>
  <si>
    <t>Ohio Spiderwort</t>
  </si>
  <si>
    <t>Late Horse Gentian</t>
  </si>
  <si>
    <t>Blue Vervain</t>
  </si>
  <si>
    <t>Hoary Vervain</t>
  </si>
  <si>
    <t>Common Ironweed</t>
  </si>
  <si>
    <t>Prairie Violet</t>
  </si>
  <si>
    <t>Heart-Leaf Golden Alexanders</t>
  </si>
  <si>
    <t>Golden Alexanders</t>
  </si>
  <si>
    <t>Starry Solomon’s Plume</t>
  </si>
  <si>
    <t>Bird's Foot Violet</t>
  </si>
  <si>
    <t>Culver’s Root</t>
  </si>
  <si>
    <t>Goat's Rue</t>
  </si>
  <si>
    <t>Drummond’s Aster</t>
  </si>
  <si>
    <t>Lion’s Foot</t>
  </si>
  <si>
    <t>Jacob’s Ladder</t>
  </si>
  <si>
    <t>Riddell’s Goldenrod</t>
  </si>
  <si>
    <t>Solomon’s Plume</t>
  </si>
  <si>
    <t>Bebb's Oval Sedge</t>
  </si>
  <si>
    <t>Dudley's Rush</t>
  </si>
  <si>
    <t>Scribner's Panic Grass</t>
  </si>
  <si>
    <t>Virgin’s Bower</t>
  </si>
  <si>
    <t>Dotted St. John’s Wort</t>
  </si>
  <si>
    <t>Great St. John’s Wort</t>
  </si>
  <si>
    <t>Solomon’s Seal</t>
  </si>
  <si>
    <t>Aromatic Aster</t>
  </si>
  <si>
    <t>Diarrhena americana</t>
  </si>
  <si>
    <t>Bellwort</t>
  </si>
  <si>
    <t>Uvularia grandiflora</t>
  </si>
  <si>
    <t>Black Cohosh</t>
  </si>
  <si>
    <t>Cimicifuga racemosa</t>
  </si>
  <si>
    <t>Blue Cohosh</t>
  </si>
  <si>
    <t>Caulophyllum thalictroides</t>
  </si>
  <si>
    <t>Canada Rush</t>
  </si>
  <si>
    <t>Juncus canadensis</t>
  </si>
  <si>
    <t>Ditch Stonecrop</t>
  </si>
  <si>
    <t>Penthorum sedoides</t>
  </si>
  <si>
    <t>Doll's Eyes</t>
  </si>
  <si>
    <t>Dutchman's Breeches</t>
  </si>
  <si>
    <t>Dicentra cucullaria</t>
  </si>
  <si>
    <t>Early Meadow Rue</t>
  </si>
  <si>
    <t>Thalictrum dioicum</t>
  </si>
  <si>
    <t>Rosa blanda</t>
  </si>
  <si>
    <t>Early Wild Rose</t>
  </si>
  <si>
    <t>Foxglove Beardtongue</t>
  </si>
  <si>
    <t>Penstemon digitalis</t>
  </si>
  <si>
    <t>Frost Aster</t>
  </si>
  <si>
    <t>Symphyotrichum pilosum</t>
  </si>
  <si>
    <t>Solidago gigantea</t>
  </si>
  <si>
    <t>Great Bulrush</t>
  </si>
  <si>
    <t>Scirpus validus</t>
  </si>
  <si>
    <t>Great Water Dock</t>
  </si>
  <si>
    <t>Rumex orbiculatus</t>
  </si>
  <si>
    <t>Heterotheca villosa</t>
  </si>
  <si>
    <t>Blephilia hirsuta</t>
  </si>
  <si>
    <t>Hairy Wood Mint</t>
  </si>
  <si>
    <t>Heart-Leaved Aster</t>
  </si>
  <si>
    <t>Symphyotrichum cordifolium</t>
  </si>
  <si>
    <t>Honewort</t>
  </si>
  <si>
    <t>Cryptotaenia canadensis</t>
  </si>
  <si>
    <t>Indian Tobacco</t>
  </si>
  <si>
    <t>Lobelia inflata</t>
  </si>
  <si>
    <t>Jack-in-the-Pulpit</t>
  </si>
  <si>
    <t>Arisaema triphyllum</t>
  </si>
  <si>
    <t>Knotted Rush</t>
  </si>
  <si>
    <t>Juncus nodosus</t>
  </si>
  <si>
    <t>Long-Awned Bracted Sedge</t>
  </si>
  <si>
    <t>Carex gravida</t>
  </si>
  <si>
    <t>Missouri Goldenrod</t>
  </si>
  <si>
    <t>Solidago missouriensis</t>
  </si>
  <si>
    <t>Chasmanthium latifolium</t>
  </si>
  <si>
    <t>Pearly Everlasting</t>
  </si>
  <si>
    <t>Anaphalis margaritacea</t>
  </si>
  <si>
    <t>Prairie Indian Plantain</t>
  </si>
  <si>
    <t>Arnoglossum plantagineum</t>
  </si>
  <si>
    <t>Prairie Smoke</t>
  </si>
  <si>
    <t>Geum triflorum</t>
  </si>
  <si>
    <t>Pussytoes</t>
  </si>
  <si>
    <t>Antennaria plantaginifolia</t>
  </si>
  <si>
    <t>Reed Mana Grass</t>
  </si>
  <si>
    <t>Glyceria grandis</t>
  </si>
  <si>
    <t>Coreopsis lanceolata</t>
  </si>
  <si>
    <t>Smooth Hedgenettle</t>
  </si>
  <si>
    <t>Stachys tenuifolia</t>
  </si>
  <si>
    <t>Spikenard</t>
  </si>
  <si>
    <t>Aralia racemosa</t>
  </si>
  <si>
    <t>Sweet Cicely</t>
  </si>
  <si>
    <t>Osmorhiza claytonii</t>
  </si>
  <si>
    <t>Tall Coreopsis</t>
  </si>
  <si>
    <t>Coreopsis tripteris</t>
  </si>
  <si>
    <t>Virginia Waterleaf</t>
  </si>
  <si>
    <t>Hydrophyllum virginianum</t>
  </si>
  <si>
    <t>Wild Ginger</t>
  </si>
  <si>
    <t>Asarum canadense</t>
  </si>
  <si>
    <t>Allium tricoccum</t>
  </si>
  <si>
    <t>Yellow Giant Hyssop</t>
  </si>
  <si>
    <t>Agastache nepetoides</t>
  </si>
  <si>
    <t>Yellow Pimpernel</t>
  </si>
  <si>
    <t>Taenidia iIntegerrima</t>
  </si>
  <si>
    <t>American Beak Grass</t>
  </si>
  <si>
    <t>River Oats</t>
  </si>
  <si>
    <t>Symphyotrichum oblongifolium</t>
  </si>
  <si>
    <t>Actaea pachypoda</t>
  </si>
  <si>
    <t>Late Goldenrod</t>
  </si>
  <si>
    <t>Hairy Golden Aster</t>
  </si>
  <si>
    <t>Lance-Leaf Coresopsis</t>
  </si>
  <si>
    <t>Wild Leek</t>
  </si>
  <si>
    <t xml:space="preserve">   </t>
  </si>
  <si>
    <t>Max lbs that can be purchased (if in short supply)</t>
  </si>
  <si>
    <t>Cost</t>
  </si>
  <si>
    <t>Max ozs that can be purchased (if in short supply)</t>
  </si>
  <si>
    <t>Availablity Date (If not Feb 1, 2022)</t>
  </si>
  <si>
    <t>Cost/unit weight</t>
  </si>
  <si>
    <t>Alternate Species</t>
  </si>
  <si>
    <t>Price must be dollar per PLS pound.</t>
  </si>
  <si>
    <t xml:space="preserve">Vendor Name: </t>
  </si>
  <si>
    <t>Vendor please complete blue cells under cost/unit weight.  Leave blank if unavailable and fill in alternate information in yellow cells. You do not need to fill in anything on the white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</si>
</sst>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.00"/>
    <numFmt numFmtId="165" formatCode="0.0"/>
    <numFmt numFmtId="166" formatCode="#,##0.0"/>
    <numFmt numFmtId="167" formatCode="&quot;$&quot;#,##0.00"/>
  </numFmts>
  <fonts count="2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i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i/>
      <sz val="8"/>
      <color rgb="FF4D4D4D"/>
      <name val="Arial"/>
      <family val="2"/>
      <charset val="1"/>
    </font>
    <font>
      <sz val="8"/>
      <color rgb="FF4D4D4D"/>
      <name val="Arial"/>
      <family val="2"/>
      <charset val="1"/>
    </font>
    <font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1"/>
    </font>
    <font>
      <b/>
      <sz val="11"/>
      <color theme="0"/>
      <name val="Calibri"/>
      <family val="2"/>
      <charset val="1"/>
    </font>
    <font>
      <b/>
      <u/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5E0B4"/>
        <bgColor rgb="FFD9D9D9"/>
      </patternFill>
    </fill>
    <fill>
      <patternFill patternType="solid">
        <fgColor rgb="FFFFFFCC"/>
        <bgColor rgb="FFDBDBD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DBDBDB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rgb="FFDBDBDB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9" fillId="9" borderId="15" applyNumberForma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/>
    </xf>
    <xf numFmtId="2" fontId="6" fillId="0" borderId="3" xfId="0" applyNumberFormat="1" applyFont="1" applyBorder="1" applyAlignment="1">
      <alignment horizontal="center"/>
    </xf>
    <xf numFmtId="0" fontId="0" fillId="0" borderId="0" xfId="0" applyBorder="1"/>
    <xf numFmtId="4" fontId="6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2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0" fillId="0" borderId="5" xfId="0" applyBorder="1"/>
    <xf numFmtId="0" fontId="0" fillId="0" borderId="7" xfId="0" applyBorder="1"/>
    <xf numFmtId="166" fontId="5" fillId="0" borderId="0" xfId="0" applyNumberFormat="1" applyFont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3" xfId="1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6" fillId="4" borderId="0" xfId="0" applyFont="1" applyFill="1" applyBorder="1" applyAlignment="1"/>
    <xf numFmtId="0" fontId="10" fillId="4" borderId="0" xfId="0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14" fillId="0" borderId="0" xfId="0" applyFont="1" applyBorder="1"/>
    <xf numFmtId="2" fontId="6" fillId="5" borderId="0" xfId="0" applyNumberFormat="1" applyFont="1" applyFill="1" applyBorder="1" applyAlignment="1">
      <alignment horizontal="center"/>
    </xf>
    <xf numFmtId="2" fontId="6" fillId="5" borderId="13" xfId="0" applyNumberFormat="1" applyFont="1" applyFill="1" applyBorder="1" applyAlignment="1">
      <alignment horizontal="center"/>
    </xf>
    <xf numFmtId="0" fontId="13" fillId="0" borderId="0" xfId="0" applyFont="1" applyBorder="1"/>
    <xf numFmtId="0" fontId="17" fillId="0" borderId="1" xfId="0" applyFont="1" applyBorder="1" applyAlignment="1"/>
    <xf numFmtId="0" fontId="17" fillId="0" borderId="14" xfId="0" applyFont="1" applyBorder="1" applyAlignment="1">
      <alignment horizontal="center"/>
    </xf>
    <xf numFmtId="164" fontId="6" fillId="6" borderId="2" xfId="0" applyNumberFormat="1" applyFont="1" applyFill="1" applyBorder="1" applyAlignment="1">
      <alignment horizontal="right"/>
    </xf>
    <xf numFmtId="164" fontId="11" fillId="7" borderId="9" xfId="0" applyNumberFormat="1" applyFont="1" applyFill="1" applyBorder="1"/>
    <xf numFmtId="164" fontId="9" fillId="6" borderId="2" xfId="0" applyNumberFormat="1" applyFont="1" applyFill="1" applyBorder="1" applyAlignment="1">
      <alignment horizontal="right"/>
    </xf>
    <xf numFmtId="167" fontId="0" fillId="0" borderId="0" xfId="0" applyNumberFormat="1"/>
    <xf numFmtId="0" fontId="17" fillId="0" borderId="0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7" fillId="0" borderId="2" xfId="0" applyFont="1" applyBorder="1" applyAlignment="1">
      <alignment horizontal="center" wrapText="1"/>
    </xf>
    <xf numFmtId="0" fontId="3" fillId="5" borderId="0" xfId="0" applyFont="1" applyFill="1" applyBorder="1" applyAlignment="1">
      <alignment horizontal="left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0" fillId="8" borderId="2" xfId="0" applyFill="1" applyBorder="1"/>
    <xf numFmtId="0" fontId="1" fillId="8" borderId="2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/>
    </xf>
    <xf numFmtId="0" fontId="0" fillId="8" borderId="12" xfId="0" applyFill="1" applyBorder="1"/>
    <xf numFmtId="2" fontId="6" fillId="5" borderId="16" xfId="0" applyNumberFormat="1" applyFont="1" applyFill="1" applyBorder="1" applyAlignment="1">
      <alignment horizontal="center"/>
    </xf>
    <xf numFmtId="0" fontId="19" fillId="9" borderId="16" xfId="2" applyBorder="1"/>
    <xf numFmtId="167" fontId="6" fillId="10" borderId="2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right"/>
    </xf>
    <xf numFmtId="2" fontId="6" fillId="10" borderId="2" xfId="0" applyNumberFormat="1" applyFont="1" applyFill="1" applyBorder="1" applyAlignment="1">
      <alignment horizontal="center"/>
    </xf>
    <xf numFmtId="0" fontId="17" fillId="0" borderId="12" xfId="1" applyFont="1" applyFill="1" applyBorder="1" applyAlignment="1">
      <alignment horizontal="center" wrapText="1"/>
    </xf>
    <xf numFmtId="0" fontId="17" fillId="0" borderId="6" xfId="1" applyFont="1" applyFill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0" fillId="12" borderId="1" xfId="0" applyFill="1" applyBorder="1" applyAlignment="1"/>
    <xf numFmtId="0" fontId="0" fillId="12" borderId="0" xfId="0" applyFill="1"/>
    <xf numFmtId="0" fontId="0" fillId="12" borderId="0" xfId="0" applyFill="1" applyBorder="1" applyAlignment="1"/>
    <xf numFmtId="0" fontId="5" fillId="0" borderId="0" xfId="1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1" applyNumberFormat="1" applyFont="1" applyFill="1" applyBorder="1" applyAlignment="1">
      <alignment horizontal="center"/>
    </xf>
    <xf numFmtId="0" fontId="9" fillId="0" borderId="2" xfId="0" applyFont="1" applyBorder="1" applyAlignment="1"/>
    <xf numFmtId="0" fontId="10" fillId="0" borderId="2" xfId="0" applyFont="1" applyBorder="1"/>
    <xf numFmtId="2" fontId="6" fillId="11" borderId="2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4" fontId="6" fillId="11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12" fillId="0" borderId="2" xfId="0" applyFont="1" applyBorder="1" applyAlignment="1">
      <alignment wrapText="1"/>
    </xf>
    <xf numFmtId="1" fontId="5" fillId="4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4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2" xfId="1" applyFont="1" applyBorder="1" applyAlignment="1"/>
    <xf numFmtId="0" fontId="10" fillId="0" borderId="2" xfId="1" applyFont="1" applyBorder="1" applyAlignment="1"/>
    <xf numFmtId="166" fontId="6" fillId="0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0" fillId="0" borderId="2" xfId="1" applyFont="1" applyBorder="1"/>
    <xf numFmtId="0" fontId="10" fillId="0" borderId="2" xfId="0" applyFont="1" applyBorder="1" applyAlignment="1"/>
    <xf numFmtId="0" fontId="10" fillId="0" borderId="2" xfId="1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5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D4D4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2"/>
  <sheetViews>
    <sheetView tabSelected="1" workbookViewId="0">
      <selection activeCell="S28" sqref="S28"/>
    </sheetView>
  </sheetViews>
  <sheetFormatPr defaultColWidth="8.7109375" defaultRowHeight="15" x14ac:dyDescent="0.25"/>
  <cols>
    <col min="1" max="1" width="28.5703125" customWidth="1"/>
    <col min="2" max="2" width="24.7109375" bestFit="1" customWidth="1"/>
    <col min="3" max="3" width="19.28515625" hidden="1" customWidth="1"/>
    <col min="4" max="4" width="7.7109375" hidden="1" customWidth="1"/>
    <col min="5" max="5" width="8.28515625" customWidth="1"/>
    <col min="6" max="7" width="10" hidden="1" customWidth="1"/>
    <col min="8" max="8" width="10" customWidth="1"/>
    <col min="10" max="10" width="13.42578125" customWidth="1"/>
    <col min="11" max="11" width="8.28515625" customWidth="1"/>
    <col min="12" max="12" width="7.7109375" hidden="1" customWidth="1"/>
    <col min="13" max="13" width="16.140625" customWidth="1"/>
    <col min="14" max="14" width="16.7109375" bestFit="1" customWidth="1"/>
  </cols>
  <sheetData>
    <row r="1" spans="1:14" x14ac:dyDescent="0.25">
      <c r="A1" s="42" t="s">
        <v>534</v>
      </c>
      <c r="B1" s="2"/>
      <c r="C1" s="1"/>
      <c r="D1" s="1"/>
      <c r="E1" s="1"/>
      <c r="F1" s="1"/>
      <c r="G1" s="1"/>
      <c r="H1" s="1"/>
    </row>
    <row r="2" spans="1:14" x14ac:dyDescent="0.25">
      <c r="A2" s="44" t="s">
        <v>532</v>
      </c>
    </row>
    <row r="3" spans="1:14" x14ac:dyDescent="0.25">
      <c r="J3" s="58" t="s">
        <v>526</v>
      </c>
      <c r="K3" s="33"/>
    </row>
    <row r="4" spans="1:14" x14ac:dyDescent="0.25">
      <c r="A4" s="3" t="s">
        <v>0</v>
      </c>
      <c r="B4" s="56" t="s">
        <v>533</v>
      </c>
      <c r="C4" s="63"/>
      <c r="D4" s="63"/>
      <c r="E4" s="63"/>
      <c r="F4" s="63"/>
      <c r="G4" s="63"/>
      <c r="H4" s="65"/>
      <c r="I4" s="64"/>
      <c r="J4" s="59"/>
      <c r="K4" s="34"/>
      <c r="L4" s="34"/>
    </row>
    <row r="5" spans="1:14" ht="29.25" customHeight="1" x14ac:dyDescent="0.25">
      <c r="A5" s="67" t="s">
        <v>2</v>
      </c>
      <c r="B5" s="67" t="s">
        <v>1</v>
      </c>
      <c r="C5" s="67" t="s">
        <v>3</v>
      </c>
      <c r="D5" s="67" t="s">
        <v>4</v>
      </c>
      <c r="E5" s="68" t="s">
        <v>5</v>
      </c>
      <c r="F5" s="24" t="s">
        <v>6</v>
      </c>
      <c r="G5" s="24" t="s">
        <v>7</v>
      </c>
      <c r="H5" s="66"/>
      <c r="I5" s="98" t="s">
        <v>525</v>
      </c>
      <c r="J5" s="97"/>
      <c r="K5" s="43" t="s">
        <v>530</v>
      </c>
      <c r="L5" s="35" t="s">
        <v>527</v>
      </c>
      <c r="M5" s="45" t="s">
        <v>529</v>
      </c>
      <c r="N5" s="46" t="s">
        <v>531</v>
      </c>
    </row>
    <row r="6" spans="1:14" x14ac:dyDescent="0.25">
      <c r="A6" s="69" t="s">
        <v>517</v>
      </c>
      <c r="B6" s="70" t="s">
        <v>444</v>
      </c>
      <c r="C6" s="71"/>
      <c r="D6" s="72" t="e">
        <f>C6*#REF!</f>
        <v>#REF!</v>
      </c>
      <c r="E6" s="73">
        <v>3000</v>
      </c>
      <c r="F6" s="4">
        <f t="shared" ref="F6:F57" si="0">(C6*16)*E6/43560</f>
        <v>0</v>
      </c>
      <c r="G6" s="96" t="e">
        <f>(F6/#REF!)*100</f>
        <v>#REF!</v>
      </c>
      <c r="H6" s="13"/>
      <c r="I6" s="5"/>
      <c r="J6" s="21"/>
      <c r="K6" s="55"/>
      <c r="L6" s="36" t="e">
        <f>D6*K6</f>
        <v>#REF!</v>
      </c>
      <c r="M6" s="47"/>
      <c r="N6" s="47"/>
    </row>
    <row r="7" spans="1:14" x14ac:dyDescent="0.25">
      <c r="A7" s="69" t="s">
        <v>269</v>
      </c>
      <c r="B7" s="74" t="s">
        <v>26</v>
      </c>
      <c r="C7" s="71"/>
      <c r="D7" s="72" t="e">
        <f>C7*#REF!</f>
        <v>#REF!</v>
      </c>
      <c r="E7" s="73">
        <v>34000</v>
      </c>
      <c r="F7" s="4">
        <f t="shared" si="0"/>
        <v>0</v>
      </c>
      <c r="G7" s="96" t="e">
        <f>(F7/#REF!)*100</f>
        <v>#REF!</v>
      </c>
      <c r="H7" s="13"/>
      <c r="I7" s="5"/>
      <c r="J7" s="21"/>
      <c r="K7" s="55"/>
      <c r="L7" s="36" t="e">
        <f t="shared" ref="L7:L57" si="1">D7*K7</f>
        <v>#REF!</v>
      </c>
      <c r="M7" s="47"/>
      <c r="N7" s="47"/>
    </row>
    <row r="8" spans="1:14" x14ac:dyDescent="0.25">
      <c r="A8" s="69" t="s">
        <v>436</v>
      </c>
      <c r="B8" s="74" t="s">
        <v>14</v>
      </c>
      <c r="C8" s="71"/>
      <c r="D8" s="72" t="e">
        <f>C8*#REF!</f>
        <v>#REF!</v>
      </c>
      <c r="E8" s="73">
        <v>34000</v>
      </c>
      <c r="F8" s="4">
        <f t="shared" si="0"/>
        <v>0</v>
      </c>
      <c r="G8" s="96" t="e">
        <f>(F8/#REF!)*100</f>
        <v>#REF!</v>
      </c>
      <c r="H8" s="13"/>
      <c r="I8" s="5"/>
      <c r="J8" s="21"/>
      <c r="K8" s="55"/>
      <c r="L8" s="36" t="e">
        <f t="shared" si="1"/>
        <v>#REF!</v>
      </c>
      <c r="M8" s="47"/>
      <c r="N8" s="47"/>
    </row>
    <row r="9" spans="1:14" x14ac:dyDescent="0.25">
      <c r="A9" s="75" t="s">
        <v>252</v>
      </c>
      <c r="B9" s="74" t="s">
        <v>8</v>
      </c>
      <c r="C9" s="71"/>
      <c r="D9" s="72" t="e">
        <f>C9*#REF!</f>
        <v>#REF!</v>
      </c>
      <c r="E9" s="73">
        <v>10000</v>
      </c>
      <c r="F9" s="4">
        <f t="shared" si="0"/>
        <v>0</v>
      </c>
      <c r="G9" s="96" t="e">
        <f>(F9/#REF!)*100</f>
        <v>#REF!</v>
      </c>
      <c r="H9" s="13"/>
      <c r="I9" s="5"/>
      <c r="J9" s="21"/>
      <c r="K9" s="55"/>
      <c r="L9" s="36" t="e">
        <f t="shared" si="1"/>
        <v>#REF!</v>
      </c>
      <c r="M9" s="47"/>
      <c r="N9" s="47"/>
    </row>
    <row r="10" spans="1:14" x14ac:dyDescent="0.25">
      <c r="A10" s="69" t="s">
        <v>257</v>
      </c>
      <c r="B10" s="74" t="s">
        <v>13</v>
      </c>
      <c r="C10" s="71"/>
      <c r="D10" s="72" t="e">
        <f>C10*#REF!</f>
        <v>#REF!</v>
      </c>
      <c r="E10" s="73">
        <v>280000</v>
      </c>
      <c r="F10" s="4">
        <f t="shared" si="0"/>
        <v>0</v>
      </c>
      <c r="G10" s="96" t="e">
        <f>(F10/#REF!)*100</f>
        <v>#REF!</v>
      </c>
      <c r="H10" s="13"/>
      <c r="I10" s="5"/>
      <c r="J10" s="21"/>
      <c r="K10" s="55"/>
      <c r="L10" s="36" t="e">
        <f t="shared" si="1"/>
        <v>#REF!</v>
      </c>
      <c r="M10" s="47"/>
      <c r="N10" s="47"/>
    </row>
    <row r="11" spans="1:14" x14ac:dyDescent="0.25">
      <c r="A11" s="75" t="s">
        <v>275</v>
      </c>
      <c r="B11" s="76" t="s">
        <v>34</v>
      </c>
      <c r="C11" s="77"/>
      <c r="D11" s="72" t="e">
        <f>C11*#REF!</f>
        <v>#REF!</v>
      </c>
      <c r="E11" s="73">
        <v>7600</v>
      </c>
      <c r="F11" s="4">
        <f t="shared" si="0"/>
        <v>0</v>
      </c>
      <c r="G11" s="96" t="e">
        <f>(F11/#REF!)*100</f>
        <v>#REF!</v>
      </c>
      <c r="H11" s="13"/>
      <c r="I11" s="5"/>
      <c r="J11" s="21"/>
      <c r="K11" s="55"/>
      <c r="L11" s="36" t="e">
        <f t="shared" si="1"/>
        <v>#REF!</v>
      </c>
      <c r="M11" s="47"/>
      <c r="N11" s="47"/>
    </row>
    <row r="12" spans="1:14" x14ac:dyDescent="0.25">
      <c r="A12" s="69" t="s">
        <v>260</v>
      </c>
      <c r="B12" s="74" t="s">
        <v>17</v>
      </c>
      <c r="C12" s="71"/>
      <c r="D12" s="72" t="e">
        <f>C12*#REF!</f>
        <v>#REF!</v>
      </c>
      <c r="E12" s="73">
        <v>30000</v>
      </c>
      <c r="F12" s="4">
        <f t="shared" si="0"/>
        <v>0</v>
      </c>
      <c r="G12" s="96" t="e">
        <f>(F12/#REF!)*100</f>
        <v>#REF!</v>
      </c>
      <c r="H12" s="13"/>
      <c r="I12" s="5"/>
      <c r="J12" s="21"/>
      <c r="K12" s="55"/>
      <c r="L12" s="36" t="e">
        <f t="shared" si="1"/>
        <v>#REF!</v>
      </c>
      <c r="M12" s="47"/>
      <c r="N12" s="47"/>
    </row>
    <row r="13" spans="1:14" x14ac:dyDescent="0.25">
      <c r="A13" s="69" t="s">
        <v>264</v>
      </c>
      <c r="B13" s="74" t="s">
        <v>21</v>
      </c>
      <c r="C13" s="71"/>
      <c r="D13" s="72" t="e">
        <f>C13*#REF!</f>
        <v>#REF!</v>
      </c>
      <c r="E13" s="73">
        <v>28000</v>
      </c>
      <c r="F13" s="4">
        <f t="shared" si="0"/>
        <v>0</v>
      </c>
      <c r="G13" s="96" t="e">
        <f>(F13/#REF!)*100</f>
        <v>#REF!</v>
      </c>
      <c r="H13" s="13"/>
      <c r="I13" s="5"/>
      <c r="J13" s="21"/>
      <c r="K13" s="55"/>
      <c r="L13" s="36" t="e">
        <f t="shared" si="1"/>
        <v>#REF!</v>
      </c>
      <c r="M13" s="47"/>
      <c r="N13" s="47"/>
    </row>
    <row r="14" spans="1:14" x14ac:dyDescent="0.25">
      <c r="A14" s="69" t="s">
        <v>273</v>
      </c>
      <c r="B14" s="74" t="s">
        <v>30</v>
      </c>
      <c r="C14" s="71"/>
      <c r="D14" s="72" t="e">
        <f>C14*#REF!</f>
        <v>#REF!</v>
      </c>
      <c r="E14" s="73">
        <v>100000</v>
      </c>
      <c r="F14" s="4">
        <f t="shared" si="0"/>
        <v>0</v>
      </c>
      <c r="G14" s="96" t="e">
        <f>(F14/#REF!)*100</f>
        <v>#REF!</v>
      </c>
      <c r="H14" s="13"/>
      <c r="I14" s="5"/>
      <c r="J14" s="21"/>
      <c r="K14" s="55"/>
      <c r="L14" s="36" t="e">
        <f t="shared" si="1"/>
        <v>#REF!</v>
      </c>
      <c r="M14" s="47"/>
      <c r="N14" s="47"/>
    </row>
    <row r="15" spans="1:14" x14ac:dyDescent="0.25">
      <c r="A15" s="69" t="s">
        <v>451</v>
      </c>
      <c r="B15" s="70" t="s">
        <v>452</v>
      </c>
      <c r="C15" s="71"/>
      <c r="D15" s="72" t="e">
        <f>C15*#REF!</f>
        <v>#REF!</v>
      </c>
      <c r="E15" s="73">
        <v>750000</v>
      </c>
      <c r="F15" s="4">
        <f t="shared" si="0"/>
        <v>0</v>
      </c>
      <c r="G15" s="96" t="e">
        <f>(F15/#REF!)*100</f>
        <v>#REF!</v>
      </c>
      <c r="H15" s="13"/>
      <c r="I15" s="5"/>
      <c r="J15" s="21"/>
      <c r="K15" s="55"/>
      <c r="L15" s="36" t="e">
        <f t="shared" si="1"/>
        <v>#REF!</v>
      </c>
      <c r="M15" s="47"/>
      <c r="N15" s="47"/>
    </row>
    <row r="16" spans="1:14" x14ac:dyDescent="0.25">
      <c r="A16" s="75" t="s">
        <v>274</v>
      </c>
      <c r="B16" s="76" t="s">
        <v>33</v>
      </c>
      <c r="C16" s="77"/>
      <c r="D16" s="72" t="e">
        <f>C16*#REF!</f>
        <v>#REF!</v>
      </c>
      <c r="E16" s="73">
        <v>5200</v>
      </c>
      <c r="F16" s="4">
        <f t="shared" si="0"/>
        <v>0</v>
      </c>
      <c r="G16" s="96" t="e">
        <f>(F16/#REF!)*100</f>
        <v>#REF!</v>
      </c>
      <c r="H16" s="13"/>
      <c r="I16" s="5"/>
      <c r="J16" s="21"/>
      <c r="K16" s="55"/>
      <c r="L16" s="36" t="e">
        <f t="shared" si="1"/>
        <v>#REF!</v>
      </c>
      <c r="M16" s="47"/>
      <c r="N16" s="47"/>
    </row>
    <row r="17" spans="1:18" x14ac:dyDescent="0.25">
      <c r="A17" s="69" t="s">
        <v>263</v>
      </c>
      <c r="B17" s="74" t="s">
        <v>20</v>
      </c>
      <c r="C17" s="71"/>
      <c r="D17" s="72" t="e">
        <f>C17*#REF!</f>
        <v>#REF!</v>
      </c>
      <c r="E17" s="73">
        <v>11000</v>
      </c>
      <c r="F17" s="4">
        <f t="shared" si="0"/>
        <v>0</v>
      </c>
      <c r="G17" s="96" t="e">
        <f>(F17/#REF!)*100</f>
        <v>#REF!</v>
      </c>
      <c r="H17" s="13"/>
      <c r="I17" s="5"/>
      <c r="J17" s="21"/>
      <c r="K17" s="55"/>
      <c r="L17" s="36" t="e">
        <f t="shared" si="1"/>
        <v>#REF!</v>
      </c>
      <c r="M17" s="47"/>
      <c r="N17" s="47"/>
    </row>
    <row r="18" spans="1:18" x14ac:dyDescent="0.25">
      <c r="A18" s="75" t="s">
        <v>278</v>
      </c>
      <c r="B18" s="76" t="s">
        <v>40</v>
      </c>
      <c r="C18" s="77"/>
      <c r="D18" s="72" t="e">
        <f>C18*#REF!</f>
        <v>#REF!</v>
      </c>
      <c r="E18" s="73">
        <v>1000000</v>
      </c>
      <c r="F18" s="4">
        <f t="shared" si="0"/>
        <v>0</v>
      </c>
      <c r="G18" s="96" t="e">
        <f>(F18/#REF!)*100</f>
        <v>#REF!</v>
      </c>
      <c r="H18" s="13"/>
      <c r="I18" s="5"/>
      <c r="J18" s="21"/>
      <c r="K18" s="55"/>
      <c r="L18" s="36" t="e">
        <f t="shared" si="1"/>
        <v>#REF!</v>
      </c>
      <c r="M18" s="47"/>
      <c r="N18" s="47"/>
    </row>
    <row r="19" spans="1:18" x14ac:dyDescent="0.25">
      <c r="A19" s="69" t="s">
        <v>270</v>
      </c>
      <c r="B19" s="74" t="s">
        <v>27</v>
      </c>
      <c r="C19" s="71"/>
      <c r="D19" s="72" t="e">
        <f>C19*#REF!</f>
        <v>#REF!</v>
      </c>
      <c r="E19" s="73">
        <v>53000</v>
      </c>
      <c r="F19" s="4">
        <f t="shared" si="0"/>
        <v>0</v>
      </c>
      <c r="G19" s="96" t="e">
        <f>(F19/#REF!)*100</f>
        <v>#REF!</v>
      </c>
      <c r="H19" s="13"/>
      <c r="I19" s="5"/>
      <c r="J19" s="21"/>
      <c r="K19" s="55"/>
      <c r="L19" s="36" t="e">
        <f t="shared" si="1"/>
        <v>#REF!</v>
      </c>
      <c r="M19" s="47"/>
      <c r="N19" s="47"/>
    </row>
    <row r="20" spans="1:18" x14ac:dyDescent="0.25">
      <c r="A20" s="75" t="s">
        <v>288</v>
      </c>
      <c r="B20" s="74" t="s">
        <v>53</v>
      </c>
      <c r="C20" s="71"/>
      <c r="D20" s="72" t="e">
        <f>C20*#REF!</f>
        <v>#REF!</v>
      </c>
      <c r="E20" s="73">
        <v>6600</v>
      </c>
      <c r="F20" s="4">
        <f t="shared" si="0"/>
        <v>0</v>
      </c>
      <c r="G20" s="96" t="e">
        <f>(F20/#REF!)*100</f>
        <v>#REF!</v>
      </c>
      <c r="H20" s="13"/>
      <c r="I20" s="5"/>
      <c r="J20" s="21"/>
      <c r="K20" s="55"/>
      <c r="L20" s="36" t="e">
        <f t="shared" si="1"/>
        <v>#REF!</v>
      </c>
      <c r="M20" s="47"/>
      <c r="N20" s="47"/>
      <c r="O20" s="5"/>
      <c r="P20" s="5"/>
      <c r="Q20" s="5"/>
      <c r="R20" s="5"/>
    </row>
    <row r="21" spans="1:18" x14ac:dyDescent="0.25">
      <c r="A21" s="69" t="s">
        <v>261</v>
      </c>
      <c r="B21" s="74" t="s">
        <v>18</v>
      </c>
      <c r="C21" s="71"/>
      <c r="D21" s="72" t="e">
        <f>C21*#REF!</f>
        <v>#REF!</v>
      </c>
      <c r="E21" s="73">
        <v>58000</v>
      </c>
      <c r="F21" s="4">
        <f t="shared" si="0"/>
        <v>0</v>
      </c>
      <c r="G21" s="96" t="e">
        <f>(F21/#REF!)*100</f>
        <v>#REF!</v>
      </c>
      <c r="H21" s="13"/>
      <c r="I21" s="5"/>
      <c r="J21" s="21"/>
      <c r="K21" s="55"/>
      <c r="L21" s="36" t="e">
        <f t="shared" si="1"/>
        <v>#REF!</v>
      </c>
      <c r="M21" s="47"/>
      <c r="N21" s="47"/>
    </row>
    <row r="22" spans="1:18" x14ac:dyDescent="0.25">
      <c r="A22" s="69" t="s">
        <v>266</v>
      </c>
      <c r="B22" s="74" t="s">
        <v>23</v>
      </c>
      <c r="C22" s="71"/>
      <c r="D22" s="72" t="e">
        <f>C22*#REF!</f>
        <v>#REF!</v>
      </c>
      <c r="E22" s="73">
        <v>53000</v>
      </c>
      <c r="F22" s="4">
        <f t="shared" si="0"/>
        <v>0</v>
      </c>
      <c r="G22" s="96" t="e">
        <f>(F22/#REF!)*100</f>
        <v>#REF!</v>
      </c>
      <c r="H22" s="13"/>
      <c r="I22" s="5"/>
      <c r="J22" s="21"/>
      <c r="K22" s="55"/>
      <c r="L22" s="36" t="e">
        <f t="shared" si="1"/>
        <v>#REF!</v>
      </c>
      <c r="M22" s="47"/>
      <c r="N22" s="47"/>
    </row>
    <row r="23" spans="1:18" x14ac:dyDescent="0.25">
      <c r="A23" s="78" t="s">
        <v>283</v>
      </c>
      <c r="B23" s="74" t="s">
        <v>48</v>
      </c>
      <c r="C23" s="71"/>
      <c r="D23" s="72" t="e">
        <f>C23*#REF!</f>
        <v>#REF!</v>
      </c>
      <c r="E23" s="73">
        <v>460000</v>
      </c>
      <c r="F23" s="4">
        <f t="shared" si="0"/>
        <v>0</v>
      </c>
      <c r="G23" s="96" t="e">
        <f>(F23/#REF!)*100</f>
        <v>#REF!</v>
      </c>
      <c r="H23" s="13"/>
      <c r="I23" s="5"/>
      <c r="J23" s="21"/>
      <c r="K23" s="55"/>
      <c r="L23" s="36" t="e">
        <f t="shared" si="1"/>
        <v>#REF!</v>
      </c>
      <c r="M23" s="47"/>
      <c r="N23" s="47"/>
    </row>
    <row r="24" spans="1:18" x14ac:dyDescent="0.25">
      <c r="A24" s="75" t="s">
        <v>437</v>
      </c>
      <c r="B24" s="76" t="s">
        <v>39</v>
      </c>
      <c r="C24" s="77"/>
      <c r="D24" s="72" t="e">
        <f>C24*#REF!</f>
        <v>#REF!</v>
      </c>
      <c r="E24" s="73">
        <v>3200000</v>
      </c>
      <c r="F24" s="4">
        <f t="shared" si="0"/>
        <v>0</v>
      </c>
      <c r="G24" s="96" t="e">
        <f>(F24/#REF!)*100</f>
        <v>#REF!</v>
      </c>
      <c r="H24" s="13"/>
      <c r="I24" s="5"/>
      <c r="J24" s="21"/>
      <c r="K24" s="55"/>
      <c r="L24" s="36" t="e">
        <f t="shared" si="1"/>
        <v>#REF!</v>
      </c>
      <c r="M24" s="47"/>
      <c r="N24" s="47"/>
    </row>
    <row r="25" spans="1:18" x14ac:dyDescent="0.25">
      <c r="A25" s="69" t="s">
        <v>256</v>
      </c>
      <c r="B25" s="74" t="s">
        <v>12</v>
      </c>
      <c r="C25" s="71"/>
      <c r="D25" s="72" t="e">
        <f>C25*#REF!</f>
        <v>#REF!</v>
      </c>
      <c r="E25" s="73">
        <v>7600</v>
      </c>
      <c r="F25" s="4">
        <f t="shared" si="0"/>
        <v>0</v>
      </c>
      <c r="G25" s="96" t="e">
        <f>(F25/#REF!)*100</f>
        <v>#REF!</v>
      </c>
      <c r="H25" s="13"/>
      <c r="I25" s="5"/>
      <c r="J25" s="21"/>
      <c r="K25" s="55"/>
      <c r="L25" s="36" t="e">
        <f t="shared" si="1"/>
        <v>#REF!</v>
      </c>
      <c r="M25" s="47"/>
      <c r="N25" s="47"/>
    </row>
    <row r="26" spans="1:18" x14ac:dyDescent="0.25">
      <c r="A26" s="75" t="s">
        <v>277</v>
      </c>
      <c r="B26" s="76" t="s">
        <v>38</v>
      </c>
      <c r="C26" s="77"/>
      <c r="D26" s="72" t="e">
        <f>C26*#REF!</f>
        <v>#REF!</v>
      </c>
      <c r="E26" s="73">
        <v>90000</v>
      </c>
      <c r="F26" s="4">
        <f t="shared" si="0"/>
        <v>0</v>
      </c>
      <c r="G26" s="96" t="e">
        <f>(F26/#REF!)*100</f>
        <v>#REF!</v>
      </c>
      <c r="H26" s="13"/>
      <c r="I26" s="5"/>
      <c r="J26" s="21"/>
      <c r="K26" s="55"/>
      <c r="L26" s="36" t="e">
        <f t="shared" si="1"/>
        <v>#REF!</v>
      </c>
      <c r="M26" s="47"/>
      <c r="N26" s="47"/>
    </row>
    <row r="27" spans="1:18" x14ac:dyDescent="0.25">
      <c r="A27" s="69" t="s">
        <v>254</v>
      </c>
      <c r="B27" s="74" t="s">
        <v>10</v>
      </c>
      <c r="C27" s="71"/>
      <c r="D27" s="72" t="e">
        <f>C27*#REF!</f>
        <v>#REF!</v>
      </c>
      <c r="E27" s="73">
        <v>10000</v>
      </c>
      <c r="F27" s="4">
        <f t="shared" si="0"/>
        <v>0</v>
      </c>
      <c r="G27" s="96" t="e">
        <f>(F27/#REF!)*100</f>
        <v>#REF!</v>
      </c>
      <c r="H27" s="13"/>
      <c r="I27" s="5"/>
      <c r="J27" s="21"/>
      <c r="K27" s="55"/>
      <c r="L27" s="36" t="e">
        <f t="shared" si="1"/>
        <v>#REF!</v>
      </c>
      <c r="M27" s="47"/>
      <c r="N27" s="47"/>
    </row>
    <row r="28" spans="1:18" x14ac:dyDescent="0.25">
      <c r="A28" s="69" t="s">
        <v>467</v>
      </c>
      <c r="B28" s="70" t="s">
        <v>468</v>
      </c>
      <c r="C28" s="71"/>
      <c r="D28" s="72" t="e">
        <f>C28*#REF!</f>
        <v>#REF!</v>
      </c>
      <c r="E28" s="73">
        <v>31000</v>
      </c>
      <c r="F28" s="4">
        <f t="shared" si="0"/>
        <v>0</v>
      </c>
      <c r="G28" s="96" t="e">
        <f>(F28/#REF!)*100</f>
        <v>#REF!</v>
      </c>
      <c r="H28" s="13"/>
      <c r="I28" s="5"/>
      <c r="J28" s="21"/>
      <c r="K28" s="55"/>
      <c r="L28" s="36" t="e">
        <f t="shared" si="1"/>
        <v>#REF!</v>
      </c>
      <c r="M28" s="47"/>
      <c r="N28" s="47"/>
    </row>
    <row r="29" spans="1:18" x14ac:dyDescent="0.25">
      <c r="A29" s="75" t="s">
        <v>287</v>
      </c>
      <c r="B29" s="79" t="s">
        <v>52</v>
      </c>
      <c r="C29" s="71"/>
      <c r="D29" s="72" t="e">
        <f>C29*#REF!</f>
        <v>#REF!</v>
      </c>
      <c r="E29" s="73">
        <v>500</v>
      </c>
      <c r="F29" s="4">
        <f t="shared" si="0"/>
        <v>0</v>
      </c>
      <c r="G29" s="96" t="e">
        <f>(F29/#REF!)*100</f>
        <v>#REF!</v>
      </c>
      <c r="H29" s="13"/>
      <c r="I29" s="5"/>
      <c r="J29" s="21"/>
      <c r="K29" s="55"/>
      <c r="L29" s="36" t="e">
        <f t="shared" si="1"/>
        <v>#REF!</v>
      </c>
      <c r="M29" s="47"/>
      <c r="N29" s="47"/>
      <c r="O29" s="5"/>
      <c r="P29" s="5"/>
      <c r="Q29" s="5"/>
      <c r="R29" s="5"/>
    </row>
    <row r="30" spans="1:18" x14ac:dyDescent="0.25">
      <c r="A30" s="69" t="s">
        <v>272</v>
      </c>
      <c r="B30" s="74" t="s">
        <v>29</v>
      </c>
      <c r="C30" s="71"/>
      <c r="D30" s="72" t="e">
        <f>C30*#REF!</f>
        <v>#REF!</v>
      </c>
      <c r="E30" s="73">
        <v>18000</v>
      </c>
      <c r="F30" s="4">
        <f t="shared" si="0"/>
        <v>0</v>
      </c>
      <c r="G30" s="96" t="e">
        <f>(F30/#REF!)*100</f>
        <v>#REF!</v>
      </c>
      <c r="H30" s="13"/>
      <c r="I30" s="5"/>
      <c r="J30" s="21"/>
      <c r="K30" s="55"/>
      <c r="L30" s="36" t="e">
        <f t="shared" si="1"/>
        <v>#REF!</v>
      </c>
      <c r="M30" s="47"/>
      <c r="N30" s="47"/>
    </row>
    <row r="31" spans="1:18" x14ac:dyDescent="0.25">
      <c r="A31" s="75" t="s">
        <v>286</v>
      </c>
      <c r="B31" s="74" t="s">
        <v>51</v>
      </c>
      <c r="C31" s="71"/>
      <c r="D31" s="72" t="e">
        <f>C31*#REF!</f>
        <v>#REF!</v>
      </c>
      <c r="E31" s="73">
        <v>12000</v>
      </c>
      <c r="F31" s="4">
        <f t="shared" si="0"/>
        <v>0</v>
      </c>
      <c r="G31" s="96" t="e">
        <f>(F31/#REF!)*100</f>
        <v>#REF!</v>
      </c>
      <c r="H31" s="13"/>
      <c r="I31" s="5"/>
      <c r="J31" s="21"/>
      <c r="K31" s="55"/>
      <c r="L31" s="36" t="e">
        <f t="shared" si="1"/>
        <v>#REF!</v>
      </c>
      <c r="M31" s="47"/>
      <c r="N31" s="47"/>
      <c r="O31" s="5"/>
      <c r="P31" s="5"/>
      <c r="Q31" s="5"/>
      <c r="R31" s="5"/>
    </row>
    <row r="32" spans="1:18" x14ac:dyDescent="0.25">
      <c r="A32" s="69" t="s">
        <v>279</v>
      </c>
      <c r="B32" s="76" t="s">
        <v>41</v>
      </c>
      <c r="C32" s="77"/>
      <c r="D32" s="72" t="e">
        <f>C32*#REF!</f>
        <v>#REF!</v>
      </c>
      <c r="E32" s="73">
        <v>200000</v>
      </c>
      <c r="F32" s="4">
        <f t="shared" si="0"/>
        <v>0</v>
      </c>
      <c r="G32" s="96" t="e">
        <f>(F32/#REF!)*100</f>
        <v>#REF!</v>
      </c>
      <c r="H32" s="13"/>
      <c r="I32" s="5"/>
      <c r="J32" s="21"/>
      <c r="K32" s="55"/>
      <c r="L32" s="36" t="e">
        <f t="shared" si="1"/>
        <v>#REF!</v>
      </c>
      <c r="M32" s="47"/>
      <c r="N32" s="47"/>
    </row>
    <row r="33" spans="1:18" x14ac:dyDescent="0.25">
      <c r="A33" s="69" t="s">
        <v>482</v>
      </c>
      <c r="B33" s="70" t="s">
        <v>483</v>
      </c>
      <c r="C33" s="77"/>
      <c r="D33" s="72" t="e">
        <f>C33*#REF!</f>
        <v>#REF!</v>
      </c>
      <c r="E33" s="73">
        <v>1850000</v>
      </c>
      <c r="F33" s="4">
        <f t="shared" si="0"/>
        <v>0</v>
      </c>
      <c r="G33" s="96" t="e">
        <f>(F33/#REF!)*100</f>
        <v>#REF!</v>
      </c>
      <c r="H33" s="13"/>
      <c r="I33" s="5"/>
      <c r="J33" s="21"/>
      <c r="K33" s="55"/>
      <c r="L33" s="36" t="e">
        <f t="shared" si="1"/>
        <v>#REF!</v>
      </c>
      <c r="M33" s="47"/>
      <c r="N33" s="47"/>
    </row>
    <row r="34" spans="1:18" x14ac:dyDescent="0.25">
      <c r="A34" s="69" t="s">
        <v>267</v>
      </c>
      <c r="B34" s="74" t="s">
        <v>24</v>
      </c>
      <c r="C34" s="71"/>
      <c r="D34" s="72" t="e">
        <f>C34*#REF!</f>
        <v>#REF!</v>
      </c>
      <c r="E34" s="73">
        <v>84000</v>
      </c>
      <c r="F34" s="4">
        <f t="shared" si="0"/>
        <v>0</v>
      </c>
      <c r="G34" s="96" t="e">
        <f>(F34/#REF!)*100</f>
        <v>#REF!</v>
      </c>
      <c r="H34" s="13"/>
      <c r="I34" s="5"/>
      <c r="J34" s="21"/>
      <c r="K34" s="55"/>
      <c r="L34" s="36" t="e">
        <f t="shared" si="1"/>
        <v>#REF!</v>
      </c>
      <c r="M34" s="47"/>
      <c r="N34" s="47"/>
    </row>
    <row r="35" spans="1:18" x14ac:dyDescent="0.25">
      <c r="A35" s="69" t="s">
        <v>282</v>
      </c>
      <c r="B35" s="74" t="s">
        <v>47</v>
      </c>
      <c r="C35" s="71"/>
      <c r="D35" s="72" t="e">
        <f>C35*#REF!</f>
        <v>#REF!</v>
      </c>
      <c r="E35" s="73">
        <v>15000</v>
      </c>
      <c r="F35" s="4">
        <f t="shared" si="0"/>
        <v>0</v>
      </c>
      <c r="G35" s="96" t="e">
        <f>(F35/#REF!)*100</f>
        <v>#REF!</v>
      </c>
      <c r="H35" s="13"/>
      <c r="I35" s="5"/>
      <c r="J35" s="21"/>
      <c r="K35" s="55"/>
      <c r="L35" s="36" t="e">
        <f t="shared" si="1"/>
        <v>#REF!</v>
      </c>
      <c r="M35" s="47"/>
      <c r="N35" s="47"/>
    </row>
    <row r="36" spans="1:18" x14ac:dyDescent="0.25">
      <c r="A36" s="69" t="s">
        <v>484</v>
      </c>
      <c r="B36" s="74" t="s">
        <v>485</v>
      </c>
      <c r="C36" s="71"/>
      <c r="D36" s="72" t="e">
        <f>C36*#REF!</f>
        <v>#REF!</v>
      </c>
      <c r="E36" s="73">
        <v>12000</v>
      </c>
      <c r="F36" s="4">
        <f t="shared" si="0"/>
        <v>0</v>
      </c>
      <c r="G36" s="96" t="e">
        <f>(F36/#REF!)*100</f>
        <v>#REF!</v>
      </c>
      <c r="H36" s="13"/>
      <c r="I36" s="5"/>
      <c r="J36" s="21"/>
      <c r="K36" s="55"/>
      <c r="L36" s="36" t="e">
        <f t="shared" si="1"/>
        <v>#REF!</v>
      </c>
      <c r="M36" s="47"/>
      <c r="N36" s="47"/>
    </row>
    <row r="37" spans="1:18" x14ac:dyDescent="0.25">
      <c r="A37" s="69" t="s">
        <v>268</v>
      </c>
      <c r="B37" s="74" t="s">
        <v>25</v>
      </c>
      <c r="C37" s="71"/>
      <c r="D37" s="72" t="e">
        <f>C37*#REF!</f>
        <v>#REF!</v>
      </c>
      <c r="E37" s="73">
        <v>10000</v>
      </c>
      <c r="F37" s="4">
        <f t="shared" si="0"/>
        <v>0</v>
      </c>
      <c r="G37" s="96" t="e">
        <f>(F37/#REF!)*100</f>
        <v>#REF!</v>
      </c>
      <c r="H37" s="13"/>
      <c r="I37" s="5"/>
      <c r="J37" s="21"/>
      <c r="K37" s="55"/>
      <c r="L37" s="36" t="e">
        <f t="shared" si="1"/>
        <v>#REF!</v>
      </c>
      <c r="M37" s="47"/>
      <c r="N37" s="47"/>
    </row>
    <row r="38" spans="1:18" x14ac:dyDescent="0.25">
      <c r="A38" s="69" t="s">
        <v>281</v>
      </c>
      <c r="B38" s="76" t="s">
        <v>43</v>
      </c>
      <c r="C38" s="77"/>
      <c r="D38" s="72" t="e">
        <f>C38*#REF!</f>
        <v>#REF!</v>
      </c>
      <c r="E38" s="73">
        <v>225000</v>
      </c>
      <c r="F38" s="4">
        <f t="shared" si="0"/>
        <v>0</v>
      </c>
      <c r="G38" s="96" t="e">
        <f>(F38/#REF!)*100</f>
        <v>#REF!</v>
      </c>
      <c r="H38" s="13"/>
      <c r="I38" s="5"/>
      <c r="J38" s="21"/>
      <c r="K38" s="55"/>
      <c r="L38" s="36" t="e">
        <f t="shared" si="1"/>
        <v>#REF!</v>
      </c>
      <c r="M38" s="47"/>
      <c r="N38" s="47"/>
    </row>
    <row r="39" spans="1:18" x14ac:dyDescent="0.25">
      <c r="A39" s="69" t="s">
        <v>271</v>
      </c>
      <c r="B39" s="74" t="s">
        <v>28</v>
      </c>
      <c r="C39" s="71"/>
      <c r="D39" s="72" t="e">
        <f>C39*#REF!</f>
        <v>#REF!</v>
      </c>
      <c r="E39" s="73">
        <v>20000</v>
      </c>
      <c r="F39" s="4">
        <f t="shared" si="0"/>
        <v>0</v>
      </c>
      <c r="G39" s="96" t="e">
        <f>(F39/#REF!)*100</f>
        <v>#REF!</v>
      </c>
      <c r="H39" s="13"/>
      <c r="I39" s="5"/>
      <c r="J39" s="21"/>
      <c r="K39" s="55"/>
      <c r="L39" s="36" t="e">
        <f t="shared" si="1"/>
        <v>#REF!</v>
      </c>
      <c r="M39" s="47"/>
      <c r="N39" s="47"/>
    </row>
    <row r="40" spans="1:18" x14ac:dyDescent="0.25">
      <c r="A40" s="69" t="s">
        <v>265</v>
      </c>
      <c r="B40" s="74" t="s">
        <v>22</v>
      </c>
      <c r="C40" s="71"/>
      <c r="D40" s="72" t="e">
        <f>C40*#REF!</f>
        <v>#REF!</v>
      </c>
      <c r="E40" s="73">
        <v>14500</v>
      </c>
      <c r="F40" s="4">
        <f t="shared" si="0"/>
        <v>0</v>
      </c>
      <c r="G40" s="96" t="e">
        <f>(F40/#REF!)*100</f>
        <v>#REF!</v>
      </c>
      <c r="H40" s="13"/>
      <c r="I40" s="5"/>
      <c r="J40" s="21"/>
      <c r="K40" s="55"/>
      <c r="L40" s="36" t="e">
        <f t="shared" si="1"/>
        <v>#REF!</v>
      </c>
      <c r="M40" s="47"/>
      <c r="N40" s="47"/>
    </row>
    <row r="41" spans="1:18" x14ac:dyDescent="0.25">
      <c r="A41" s="69" t="s">
        <v>258</v>
      </c>
      <c r="B41" s="74" t="s">
        <v>15</v>
      </c>
      <c r="C41" s="71"/>
      <c r="D41" s="72" t="e">
        <f>C41*#REF!</f>
        <v>#REF!</v>
      </c>
      <c r="E41" s="73">
        <v>29000</v>
      </c>
      <c r="F41" s="4">
        <f t="shared" si="0"/>
        <v>0</v>
      </c>
      <c r="G41" s="96" t="e">
        <f>(F41/#REF!)*100</f>
        <v>#REF!</v>
      </c>
      <c r="H41" s="13"/>
      <c r="I41" s="5"/>
      <c r="J41" s="21"/>
      <c r="K41" s="55"/>
      <c r="L41" s="36" t="e">
        <f t="shared" si="1"/>
        <v>#REF!</v>
      </c>
      <c r="M41" s="47"/>
      <c r="N41" s="47"/>
    </row>
    <row r="42" spans="1:18" x14ac:dyDescent="0.25">
      <c r="A42" s="69" t="s">
        <v>290</v>
      </c>
      <c r="B42" s="76" t="s">
        <v>55</v>
      </c>
      <c r="C42" s="71"/>
      <c r="D42" s="72" t="e">
        <f>C42*#REF!</f>
        <v>#REF!</v>
      </c>
      <c r="E42" s="73">
        <v>680</v>
      </c>
      <c r="F42" s="4">
        <f t="shared" si="0"/>
        <v>0</v>
      </c>
      <c r="G42" s="96" t="e">
        <f>(F42/#REF!)*100</f>
        <v>#REF!</v>
      </c>
      <c r="H42" s="13"/>
      <c r="I42" s="7"/>
      <c r="J42" s="21"/>
      <c r="K42" s="55"/>
      <c r="L42" s="36" t="e">
        <f t="shared" si="1"/>
        <v>#REF!</v>
      </c>
      <c r="M42" s="48"/>
      <c r="N42" s="48"/>
      <c r="O42" s="7"/>
      <c r="P42" s="7"/>
      <c r="Q42" s="7"/>
      <c r="R42" s="7"/>
    </row>
    <row r="43" spans="1:18" x14ac:dyDescent="0.25">
      <c r="A43" s="69" t="s">
        <v>262</v>
      </c>
      <c r="B43" s="74" t="s">
        <v>19</v>
      </c>
      <c r="C43" s="71"/>
      <c r="D43" s="72" t="e">
        <f>C43*#REF!</f>
        <v>#REF!</v>
      </c>
      <c r="E43" s="73">
        <v>30000</v>
      </c>
      <c r="F43" s="4">
        <f t="shared" si="0"/>
        <v>0</v>
      </c>
      <c r="G43" s="96" t="e">
        <f>(F43/#REF!)*100</f>
        <v>#REF!</v>
      </c>
      <c r="H43" s="13"/>
      <c r="I43" s="5"/>
      <c r="J43" s="21"/>
      <c r="K43" s="55"/>
      <c r="L43" s="36" t="e">
        <f t="shared" si="1"/>
        <v>#REF!</v>
      </c>
      <c r="M43" s="47"/>
      <c r="N43" s="47"/>
    </row>
    <row r="44" spans="1:18" x14ac:dyDescent="0.25">
      <c r="A44" s="75" t="s">
        <v>32</v>
      </c>
      <c r="B44" s="76" t="s">
        <v>31</v>
      </c>
      <c r="C44" s="77"/>
      <c r="D44" s="72" t="e">
        <f>C44*#REF!</f>
        <v>#REF!</v>
      </c>
      <c r="E44" s="73">
        <v>25000</v>
      </c>
      <c r="F44" s="4">
        <f t="shared" si="0"/>
        <v>0</v>
      </c>
      <c r="G44" s="96" t="e">
        <f>(F44/#REF!)*100</f>
        <v>#REF!</v>
      </c>
      <c r="H44" s="13"/>
      <c r="I44" s="5"/>
      <c r="J44" s="21"/>
      <c r="K44" s="55"/>
      <c r="L44" s="36" t="e">
        <f t="shared" si="1"/>
        <v>#REF!</v>
      </c>
      <c r="M44" s="47"/>
      <c r="N44" s="47"/>
    </row>
    <row r="45" spans="1:18" x14ac:dyDescent="0.25">
      <c r="A45" s="69" t="s">
        <v>255</v>
      </c>
      <c r="B45" s="74" t="s">
        <v>11</v>
      </c>
      <c r="C45" s="71"/>
      <c r="D45" s="72" t="e">
        <f>C45*#REF!</f>
        <v>#REF!</v>
      </c>
      <c r="E45" s="73">
        <v>8000</v>
      </c>
      <c r="F45" s="4">
        <f t="shared" si="0"/>
        <v>0</v>
      </c>
      <c r="G45" s="96" t="e">
        <f>(F45/#REF!)*100</f>
        <v>#REF!</v>
      </c>
      <c r="H45" s="13"/>
      <c r="I45" s="5"/>
      <c r="J45" s="21"/>
      <c r="K45" s="55"/>
      <c r="L45" s="36" t="e">
        <f t="shared" si="1"/>
        <v>#REF!</v>
      </c>
      <c r="M45" s="47"/>
      <c r="N45" s="47"/>
    </row>
    <row r="46" spans="1:18" x14ac:dyDescent="0.25">
      <c r="A46" s="69" t="s">
        <v>289</v>
      </c>
      <c r="B46" s="76" t="s">
        <v>54</v>
      </c>
      <c r="C46" s="71"/>
      <c r="D46" s="72" t="e">
        <f>C46*#REF!</f>
        <v>#REF!</v>
      </c>
      <c r="E46" s="73">
        <v>16000</v>
      </c>
      <c r="F46" s="4">
        <f t="shared" si="0"/>
        <v>0</v>
      </c>
      <c r="G46" s="96" t="e">
        <f>(F46/#REF!)*100</f>
        <v>#REF!</v>
      </c>
      <c r="H46" s="13"/>
      <c r="I46" s="5"/>
      <c r="J46" s="21"/>
      <c r="K46" s="55"/>
      <c r="L46" s="36" t="e">
        <f t="shared" si="1"/>
        <v>#REF!</v>
      </c>
      <c r="M46" s="47"/>
      <c r="N46" s="47"/>
      <c r="O46" s="5"/>
      <c r="P46" s="5"/>
      <c r="Q46" s="5"/>
      <c r="R46" s="5"/>
    </row>
    <row r="47" spans="1:18" x14ac:dyDescent="0.25">
      <c r="A47" s="69" t="s">
        <v>497</v>
      </c>
      <c r="B47" s="76" t="s">
        <v>498</v>
      </c>
      <c r="C47" s="71"/>
      <c r="D47" s="72" t="e">
        <f>C47*#REF!</f>
        <v>#REF!</v>
      </c>
      <c r="E47" s="73">
        <v>70000</v>
      </c>
      <c r="F47" s="4">
        <f t="shared" si="0"/>
        <v>0</v>
      </c>
      <c r="G47" s="96" t="e">
        <f>(F47/#REF!)*100</f>
        <v>#REF!</v>
      </c>
      <c r="H47" s="13"/>
      <c r="I47" s="5"/>
      <c r="J47" s="21"/>
      <c r="K47" s="55"/>
      <c r="L47" s="36" t="e">
        <f t="shared" si="1"/>
        <v>#REF!</v>
      </c>
      <c r="M47" s="47"/>
      <c r="N47" s="47"/>
      <c r="O47" s="5"/>
      <c r="P47" s="5"/>
      <c r="Q47" s="5"/>
      <c r="R47" s="5"/>
    </row>
    <row r="48" spans="1:18" x14ac:dyDescent="0.25">
      <c r="A48" s="69" t="s">
        <v>280</v>
      </c>
      <c r="B48" s="76" t="s">
        <v>42</v>
      </c>
      <c r="C48" s="77"/>
      <c r="D48" s="72" t="e">
        <f>C48*#REF!</f>
        <v>#REF!</v>
      </c>
      <c r="E48" s="73">
        <v>34000</v>
      </c>
      <c r="F48" s="4">
        <f t="shared" si="0"/>
        <v>0</v>
      </c>
      <c r="G48" s="96" t="e">
        <f>(F48/#REF!)*100</f>
        <v>#REF!</v>
      </c>
      <c r="H48" s="13"/>
      <c r="I48" s="5"/>
      <c r="J48" s="21"/>
      <c r="K48" s="55"/>
      <c r="L48" s="36" t="e">
        <f t="shared" si="1"/>
        <v>#REF!</v>
      </c>
      <c r="M48" s="47"/>
      <c r="N48" s="47"/>
    </row>
    <row r="49" spans="1:18" x14ac:dyDescent="0.25">
      <c r="A49" s="78" t="s">
        <v>285</v>
      </c>
      <c r="B49" s="74" t="s">
        <v>50</v>
      </c>
      <c r="C49" s="71"/>
      <c r="D49" s="72" t="e">
        <f>C49*#REF!</f>
        <v>#REF!</v>
      </c>
      <c r="E49" s="73">
        <v>4300</v>
      </c>
      <c r="F49" s="4">
        <f t="shared" si="0"/>
        <v>0</v>
      </c>
      <c r="G49" s="96" t="e">
        <f>(F49/#REF!)*100</f>
        <v>#REF!</v>
      </c>
      <c r="H49" s="13"/>
      <c r="I49" s="5"/>
      <c r="J49" s="21"/>
      <c r="K49" s="55"/>
      <c r="L49" s="36" t="e">
        <f t="shared" si="1"/>
        <v>#REF!</v>
      </c>
      <c r="M49" s="47"/>
      <c r="N49" s="47"/>
    </row>
    <row r="50" spans="1:18" x14ac:dyDescent="0.25">
      <c r="A50" s="69" t="s">
        <v>518</v>
      </c>
      <c r="B50" s="70" t="s">
        <v>488</v>
      </c>
      <c r="C50" s="71"/>
      <c r="D50" s="72" t="e">
        <f>C50*#REF!</f>
        <v>#REF!</v>
      </c>
      <c r="E50" s="73">
        <v>4000</v>
      </c>
      <c r="F50" s="4">
        <f t="shared" si="0"/>
        <v>0</v>
      </c>
      <c r="G50" s="96" t="e">
        <f>(F50/#REF!)*100</f>
        <v>#REF!</v>
      </c>
      <c r="H50" s="13"/>
      <c r="I50" s="5"/>
      <c r="J50" s="21"/>
      <c r="K50" s="55"/>
      <c r="L50" s="36" t="e">
        <f t="shared" si="1"/>
        <v>#REF!</v>
      </c>
      <c r="M50" s="47"/>
      <c r="N50" s="47"/>
    </row>
    <row r="51" spans="1:18" x14ac:dyDescent="0.25">
      <c r="A51" s="69" t="s">
        <v>438</v>
      </c>
      <c r="B51" s="76" t="s">
        <v>44</v>
      </c>
      <c r="C51" s="77"/>
      <c r="D51" s="72" t="e">
        <f>C51*#REF!</f>
        <v>#REF!</v>
      </c>
      <c r="E51" s="73">
        <v>9000</v>
      </c>
      <c r="F51" s="4">
        <f t="shared" si="0"/>
        <v>0</v>
      </c>
      <c r="G51" s="96" t="e">
        <f>(F51/#REF!)*100</f>
        <v>#REF!</v>
      </c>
      <c r="H51" s="13"/>
      <c r="I51" s="5"/>
      <c r="J51" s="21"/>
      <c r="K51" s="55"/>
      <c r="L51" s="36" t="e">
        <f t="shared" si="1"/>
        <v>#REF!</v>
      </c>
      <c r="M51" s="47"/>
      <c r="N51" s="47"/>
    </row>
    <row r="52" spans="1:18" x14ac:dyDescent="0.25">
      <c r="A52" s="69" t="s">
        <v>259</v>
      </c>
      <c r="B52" s="74" t="s">
        <v>16</v>
      </c>
      <c r="C52" s="71"/>
      <c r="D52" s="72" t="e">
        <f>C52*#REF!</f>
        <v>#REF!</v>
      </c>
      <c r="E52" s="73">
        <v>32000</v>
      </c>
      <c r="F52" s="4">
        <f t="shared" si="0"/>
        <v>0</v>
      </c>
      <c r="G52" s="96" t="e">
        <f>(F52/#REF!)*100</f>
        <v>#REF!</v>
      </c>
      <c r="H52" s="13"/>
      <c r="I52" s="5"/>
      <c r="J52" s="21"/>
      <c r="K52" s="55"/>
      <c r="L52" s="36" t="e">
        <f t="shared" si="1"/>
        <v>#REF!</v>
      </c>
      <c r="M52" s="47"/>
      <c r="N52" s="47"/>
    </row>
    <row r="53" spans="1:18" s="5" customFormat="1" x14ac:dyDescent="0.25">
      <c r="A53" s="69" t="s">
        <v>253</v>
      </c>
      <c r="B53" s="74" t="s">
        <v>9</v>
      </c>
      <c r="C53" s="71"/>
      <c r="D53" s="72" t="e">
        <f>C53*#REF!</f>
        <v>#REF!</v>
      </c>
      <c r="E53" s="73">
        <v>6000</v>
      </c>
      <c r="F53" s="4">
        <f t="shared" si="0"/>
        <v>0</v>
      </c>
      <c r="G53" s="96" t="e">
        <f>(F53/#REF!)*100</f>
        <v>#REF!</v>
      </c>
      <c r="H53" s="13"/>
      <c r="J53" s="21"/>
      <c r="K53" s="55"/>
      <c r="L53" s="36" t="e">
        <f t="shared" si="1"/>
        <v>#REF!</v>
      </c>
      <c r="M53" s="47"/>
      <c r="N53" s="47"/>
      <c r="O53"/>
      <c r="P53"/>
      <c r="Q53"/>
      <c r="R53"/>
    </row>
    <row r="54" spans="1:18" s="5" customFormat="1" x14ac:dyDescent="0.25">
      <c r="A54" s="75" t="s">
        <v>36</v>
      </c>
      <c r="B54" s="76" t="s">
        <v>35</v>
      </c>
      <c r="C54" s="77"/>
      <c r="D54" s="72" t="e">
        <f>C54*#REF!</f>
        <v>#REF!</v>
      </c>
      <c r="E54" s="73">
        <v>5500</v>
      </c>
      <c r="F54" s="4">
        <f t="shared" si="0"/>
        <v>0</v>
      </c>
      <c r="G54" s="96" t="e">
        <f>(F54/#REF!)*100</f>
        <v>#REF!</v>
      </c>
      <c r="H54" s="13"/>
      <c r="J54" s="21"/>
      <c r="K54" s="55"/>
      <c r="L54" s="36" t="e">
        <f t="shared" si="1"/>
        <v>#REF!</v>
      </c>
      <c r="M54" s="47"/>
      <c r="N54" s="47"/>
      <c r="O54"/>
      <c r="P54"/>
      <c r="Q54"/>
      <c r="R54"/>
    </row>
    <row r="55" spans="1:18" s="5" customFormat="1" x14ac:dyDescent="0.25">
      <c r="A55" s="75" t="s">
        <v>46</v>
      </c>
      <c r="B55" s="74" t="s">
        <v>45</v>
      </c>
      <c r="C55" s="71"/>
      <c r="D55" s="72" t="e">
        <f>C55*#REF!</f>
        <v>#REF!</v>
      </c>
      <c r="E55" s="73">
        <v>25000</v>
      </c>
      <c r="F55" s="4">
        <f t="shared" si="0"/>
        <v>0</v>
      </c>
      <c r="G55" s="96" t="e">
        <f>(F55/#REF!)*100</f>
        <v>#REF!</v>
      </c>
      <c r="H55" s="13"/>
      <c r="J55" s="21"/>
      <c r="K55" s="55"/>
      <c r="L55" s="36" t="e">
        <f t="shared" si="1"/>
        <v>#REF!</v>
      </c>
      <c r="M55" s="47"/>
      <c r="N55" s="47"/>
      <c r="O55"/>
      <c r="P55"/>
      <c r="Q55"/>
      <c r="R55"/>
    </row>
    <row r="56" spans="1:18" s="5" customFormat="1" x14ac:dyDescent="0.25">
      <c r="A56" s="75" t="s">
        <v>276</v>
      </c>
      <c r="B56" s="76" t="s">
        <v>37</v>
      </c>
      <c r="C56" s="77"/>
      <c r="D56" s="72" t="e">
        <f>C56*#REF!</f>
        <v>#REF!</v>
      </c>
      <c r="E56" s="73">
        <v>4200</v>
      </c>
      <c r="F56" s="4">
        <f t="shared" si="0"/>
        <v>0</v>
      </c>
      <c r="G56" s="96" t="e">
        <f>(F56/#REF!)*100</f>
        <v>#REF!</v>
      </c>
      <c r="H56" s="13"/>
      <c r="J56" s="21"/>
      <c r="K56" s="55"/>
      <c r="L56" s="36" t="e">
        <f t="shared" si="1"/>
        <v>#REF!</v>
      </c>
      <c r="M56" s="47"/>
      <c r="N56" s="47"/>
      <c r="O56"/>
      <c r="P56"/>
      <c r="Q56"/>
      <c r="R56"/>
    </row>
    <row r="57" spans="1:18" s="7" customFormat="1" x14ac:dyDescent="0.25">
      <c r="A57" s="78" t="s">
        <v>284</v>
      </c>
      <c r="B57" s="74" t="s">
        <v>49</v>
      </c>
      <c r="C57" s="71"/>
      <c r="D57" s="72" t="e">
        <f>C57*#REF!</f>
        <v>#REF!</v>
      </c>
      <c r="E57" s="73">
        <v>1700000</v>
      </c>
      <c r="F57" s="4">
        <f t="shared" si="0"/>
        <v>0</v>
      </c>
      <c r="G57" s="4" t="e">
        <f>(F57/#REF!)*100</f>
        <v>#REF!</v>
      </c>
      <c r="H57" s="13"/>
      <c r="I57" s="5"/>
      <c r="J57" s="21"/>
      <c r="K57" s="55"/>
      <c r="L57" s="36" t="e">
        <f t="shared" si="1"/>
        <v>#REF!</v>
      </c>
      <c r="M57" s="47"/>
      <c r="N57" s="47"/>
      <c r="O57"/>
      <c r="P57"/>
      <c r="Q57"/>
      <c r="R57"/>
    </row>
    <row r="58" spans="1:18" ht="15" customHeight="1" x14ac:dyDescent="0.25">
      <c r="A58" s="26" t="s">
        <v>251</v>
      </c>
      <c r="B58" s="27"/>
      <c r="C58" s="28"/>
      <c r="D58" s="28"/>
      <c r="E58" s="29"/>
      <c r="F58" s="28"/>
      <c r="G58" s="28"/>
      <c r="H58" s="99"/>
      <c r="I58" s="30"/>
      <c r="J58" s="53"/>
      <c r="K58" s="53"/>
      <c r="L58" s="53"/>
      <c r="M58" s="53"/>
      <c r="N58" s="54"/>
    </row>
    <row r="59" spans="1:18" x14ac:dyDescent="0.25">
      <c r="A59" t="str">
        <f>ROWS(B5:B58) - 2 &amp; " species"</f>
        <v>52 species</v>
      </c>
      <c r="B59" s="8"/>
      <c r="C59" s="9">
        <f>SUM(C5:C58)</f>
        <v>0</v>
      </c>
      <c r="D59" s="16" t="e">
        <f>SUM(D5:D58)</f>
        <v>#REF!</v>
      </c>
      <c r="E59" s="10"/>
      <c r="F59" s="16">
        <f>SUM(F5:F58)</f>
        <v>0</v>
      </c>
      <c r="I59" s="5"/>
      <c r="J59" s="5"/>
      <c r="L59" s="37" t="e">
        <f>SUM(L5:L58)</f>
        <v>#REF!</v>
      </c>
      <c r="M59" s="5"/>
    </row>
    <row r="60" spans="1:18" x14ac:dyDescent="0.25">
      <c r="B60" s="8"/>
      <c r="C60" s="9"/>
      <c r="D60" s="16"/>
      <c r="E60" s="10"/>
      <c r="F60" s="16"/>
      <c r="J60" s="40"/>
      <c r="K60" s="5"/>
      <c r="L60" s="39"/>
      <c r="M60" s="5"/>
    </row>
    <row r="61" spans="1:18" x14ac:dyDescent="0.25">
      <c r="A61" s="11"/>
      <c r="B61" s="12"/>
      <c r="C61" s="13"/>
      <c r="D61" s="13"/>
      <c r="E61" s="14"/>
      <c r="F61" s="13"/>
      <c r="G61" s="13"/>
      <c r="H61" s="13"/>
      <c r="J61" s="41"/>
      <c r="K61" s="5"/>
      <c r="M61" s="5"/>
    </row>
    <row r="62" spans="1:18" x14ac:dyDescent="0.25">
      <c r="B62" s="8"/>
      <c r="C62" s="9"/>
      <c r="D62" s="16"/>
      <c r="E62" s="10"/>
      <c r="F62" s="16"/>
      <c r="G62" s="16"/>
      <c r="H62" s="16"/>
      <c r="J62" s="60" t="s">
        <v>528</v>
      </c>
      <c r="K62" s="49"/>
      <c r="L62" s="50"/>
      <c r="M62" s="49"/>
      <c r="N62" s="50"/>
    </row>
    <row r="63" spans="1:18" x14ac:dyDescent="0.25">
      <c r="A63" s="3" t="s">
        <v>56</v>
      </c>
      <c r="B63" s="15"/>
      <c r="C63" s="16"/>
      <c r="D63" s="16"/>
      <c r="E63" s="10"/>
      <c r="F63" s="16"/>
      <c r="G63" s="16"/>
      <c r="H63" s="16"/>
      <c r="J63" s="61"/>
      <c r="K63" s="51"/>
      <c r="L63" s="51"/>
      <c r="M63" s="49"/>
      <c r="N63" s="50"/>
    </row>
    <row r="64" spans="1:18" ht="30" customHeight="1" x14ac:dyDescent="0.25">
      <c r="A64" s="67" t="s">
        <v>2</v>
      </c>
      <c r="B64" s="67" t="s">
        <v>1</v>
      </c>
      <c r="C64" s="67" t="s">
        <v>57</v>
      </c>
      <c r="D64" s="67" t="s">
        <v>58</v>
      </c>
      <c r="E64" s="80" t="s">
        <v>5</v>
      </c>
      <c r="F64" s="23" t="s">
        <v>6</v>
      </c>
      <c r="G64" s="25" t="s">
        <v>7</v>
      </c>
      <c r="H64" s="95"/>
      <c r="J64" s="62"/>
      <c r="K64" s="43" t="s">
        <v>530</v>
      </c>
      <c r="L64" s="35" t="s">
        <v>527</v>
      </c>
      <c r="M64" s="45" t="s">
        <v>529</v>
      </c>
      <c r="N64" s="46" t="s">
        <v>531</v>
      </c>
    </row>
    <row r="65" spans="1:14" x14ac:dyDescent="0.25">
      <c r="A65" s="75" t="s">
        <v>298</v>
      </c>
      <c r="B65" s="81" t="s">
        <v>68</v>
      </c>
      <c r="C65" s="82"/>
      <c r="D65" s="83" t="e">
        <f>C65*#REF!</f>
        <v>#REF!</v>
      </c>
      <c r="E65" s="73">
        <v>5400</v>
      </c>
      <c r="F65" s="6">
        <f t="shared" ref="F65:F128" si="2">(C65*E65)/43560</f>
        <v>0</v>
      </c>
      <c r="G65" s="96" t="e">
        <f>(F65/#REF!)*100</f>
        <v>#REF!</v>
      </c>
      <c r="H65" s="13"/>
      <c r="I65" s="5"/>
      <c r="J65" s="21"/>
      <c r="K65" s="57"/>
      <c r="L65" s="38" t="e">
        <f>D65*K65</f>
        <v>#REF!</v>
      </c>
      <c r="M65" s="47"/>
      <c r="N65" s="47"/>
    </row>
    <row r="66" spans="1:14" x14ac:dyDescent="0.25">
      <c r="A66" s="75" t="s">
        <v>292</v>
      </c>
      <c r="B66" s="74" t="s">
        <v>60</v>
      </c>
      <c r="C66" s="84"/>
      <c r="D66" s="83" t="e">
        <f>C66*#REF!</f>
        <v>#REF!</v>
      </c>
      <c r="E66" s="73">
        <v>90000</v>
      </c>
      <c r="F66" s="6">
        <f t="shared" si="2"/>
        <v>0</v>
      </c>
      <c r="G66" s="96" t="e">
        <f>(F66/#REF!)*100</f>
        <v>#REF!</v>
      </c>
      <c r="H66" s="13"/>
      <c r="I66" s="5"/>
      <c r="J66" s="21"/>
      <c r="K66" s="57"/>
      <c r="L66" s="38" t="e">
        <f t="shared" ref="L66:L129" si="3">D66*K66</f>
        <v>#REF!</v>
      </c>
      <c r="M66" s="47"/>
      <c r="N66" s="47"/>
    </row>
    <row r="67" spans="1:14" x14ac:dyDescent="0.25">
      <c r="A67" s="75" t="s">
        <v>443</v>
      </c>
      <c r="B67" s="70" t="s">
        <v>519</v>
      </c>
      <c r="C67" s="84"/>
      <c r="D67" s="83" t="e">
        <f>C67*#REF!</f>
        <v>#REF!</v>
      </c>
      <c r="E67" s="73">
        <v>51000</v>
      </c>
      <c r="F67" s="6">
        <f t="shared" si="2"/>
        <v>0</v>
      </c>
      <c r="G67" s="96" t="e">
        <f>(F67/#REF!)*100</f>
        <v>#REF!</v>
      </c>
      <c r="H67" s="13"/>
      <c r="I67" s="5"/>
      <c r="J67" s="21"/>
      <c r="K67" s="57"/>
      <c r="L67" s="38" t="e">
        <f t="shared" si="3"/>
        <v>#REF!</v>
      </c>
      <c r="M67" s="47"/>
      <c r="N67" s="47"/>
    </row>
    <row r="68" spans="1:14" x14ac:dyDescent="0.25">
      <c r="A68" s="69" t="s">
        <v>416</v>
      </c>
      <c r="B68" s="81" t="s">
        <v>237</v>
      </c>
      <c r="C68" s="82"/>
      <c r="D68" s="83" t="e">
        <f>C68*#REF!</f>
        <v>#REF!</v>
      </c>
      <c r="E68" s="73">
        <v>135000</v>
      </c>
      <c r="F68" s="6">
        <f t="shared" si="2"/>
        <v>0</v>
      </c>
      <c r="G68" s="96" t="e">
        <f>(F68/#REF!)*100</f>
        <v>#REF!</v>
      </c>
      <c r="H68" s="13"/>
      <c r="I68" s="5"/>
      <c r="J68" s="21"/>
      <c r="K68" s="57"/>
      <c r="L68" s="38" t="e">
        <f t="shared" si="3"/>
        <v>#REF!</v>
      </c>
      <c r="M68" s="47"/>
      <c r="N68" s="47"/>
    </row>
    <row r="69" spans="1:14" x14ac:dyDescent="0.25">
      <c r="A69" s="69" t="s">
        <v>445</v>
      </c>
      <c r="B69" s="70" t="s">
        <v>446</v>
      </c>
      <c r="C69" s="82"/>
      <c r="D69" s="83" t="e">
        <f>C69*#REF!</f>
        <v>#REF!</v>
      </c>
      <c r="E69" s="73">
        <v>700</v>
      </c>
      <c r="F69" s="6">
        <f t="shared" si="2"/>
        <v>0</v>
      </c>
      <c r="G69" s="96" t="e">
        <f>(F69/#REF!)*100</f>
        <v>#REF!</v>
      </c>
      <c r="H69" s="13"/>
      <c r="I69" s="5"/>
      <c r="J69" s="21"/>
      <c r="K69" s="57"/>
      <c r="L69" s="38" t="e">
        <f t="shared" si="3"/>
        <v>#REF!</v>
      </c>
      <c r="M69" s="47"/>
      <c r="N69" s="47"/>
    </row>
    <row r="70" spans="1:14" x14ac:dyDescent="0.25">
      <c r="A70" s="69" t="s">
        <v>328</v>
      </c>
      <c r="B70" s="81" t="s">
        <v>130</v>
      </c>
      <c r="C70" s="82"/>
      <c r="D70" s="83" t="e">
        <f>C70*#REF!</f>
        <v>#REF!</v>
      </c>
      <c r="E70" s="73">
        <v>2700</v>
      </c>
      <c r="F70" s="6">
        <f t="shared" si="2"/>
        <v>0</v>
      </c>
      <c r="G70" s="96" t="e">
        <f>(F70/#REF!)*100</f>
        <v>#REF!</v>
      </c>
      <c r="H70" s="13"/>
      <c r="I70" s="5"/>
      <c r="J70" s="21"/>
      <c r="K70" s="57"/>
      <c r="L70" s="38" t="e">
        <f t="shared" si="3"/>
        <v>#REF!</v>
      </c>
      <c r="M70" s="47"/>
      <c r="N70" s="47"/>
    </row>
    <row r="71" spans="1:14" x14ac:dyDescent="0.25">
      <c r="A71" s="69" t="s">
        <v>428</v>
      </c>
      <c r="B71" s="76" t="s">
        <v>247</v>
      </c>
      <c r="C71" s="82"/>
      <c r="D71" s="83" t="e">
        <f>C71*#REF!</f>
        <v>#REF!</v>
      </c>
      <c r="E71" s="73">
        <v>26000</v>
      </c>
      <c r="F71" s="6">
        <f t="shared" si="2"/>
        <v>0</v>
      </c>
      <c r="G71" s="96" t="e">
        <f>(F71/#REF!)*100</f>
        <v>#REF!</v>
      </c>
      <c r="H71" s="13"/>
      <c r="I71" s="5"/>
      <c r="J71" s="21"/>
      <c r="K71" s="57"/>
      <c r="L71" s="38" t="e">
        <f t="shared" si="3"/>
        <v>#REF!</v>
      </c>
      <c r="M71" s="47"/>
      <c r="N71" s="47"/>
    </row>
    <row r="72" spans="1:14" x14ac:dyDescent="0.25">
      <c r="A72" s="69" t="s">
        <v>447</v>
      </c>
      <c r="B72" s="70" t="s">
        <v>448</v>
      </c>
      <c r="C72" s="82"/>
      <c r="D72" s="83" t="e">
        <f>C72*#REF!</f>
        <v>#REF!</v>
      </c>
      <c r="E72" s="73">
        <v>8200</v>
      </c>
      <c r="F72" s="6">
        <f t="shared" si="2"/>
        <v>0</v>
      </c>
      <c r="G72" s="96" t="e">
        <f>(F72/#REF!)*100</f>
        <v>#REF!</v>
      </c>
      <c r="H72" s="13"/>
      <c r="I72" s="5"/>
      <c r="J72" s="21"/>
      <c r="K72" s="57"/>
      <c r="L72" s="38" t="e">
        <f t="shared" si="3"/>
        <v>#REF!</v>
      </c>
      <c r="M72" s="47"/>
      <c r="N72" s="47"/>
    </row>
    <row r="73" spans="1:14" x14ac:dyDescent="0.25">
      <c r="A73" s="69" t="s">
        <v>383</v>
      </c>
      <c r="B73" s="76" t="s">
        <v>203</v>
      </c>
      <c r="C73" s="82"/>
      <c r="D73" s="83" t="e">
        <f>C73*#REF!</f>
        <v>#REF!</v>
      </c>
      <c r="E73" s="73">
        <v>92000</v>
      </c>
      <c r="F73" s="6">
        <f t="shared" si="2"/>
        <v>0</v>
      </c>
      <c r="G73" s="96" t="e">
        <f>(F73/#REF!)*100</f>
        <v>#REF!</v>
      </c>
      <c r="H73" s="13"/>
      <c r="I73" s="5"/>
      <c r="J73" s="21"/>
      <c r="K73" s="57"/>
      <c r="L73" s="38" t="e">
        <f t="shared" si="3"/>
        <v>#REF!</v>
      </c>
      <c r="M73" s="47"/>
      <c r="N73" s="47"/>
    </row>
    <row r="74" spans="1:14" x14ac:dyDescent="0.25">
      <c r="A74" s="69" t="s">
        <v>389</v>
      </c>
      <c r="B74" s="81" t="s">
        <v>209</v>
      </c>
      <c r="C74" s="82"/>
      <c r="D74" s="83" t="e">
        <f>C74*#REF!</f>
        <v>#REF!</v>
      </c>
      <c r="E74" s="73">
        <v>1700</v>
      </c>
      <c r="F74" s="6">
        <f t="shared" si="2"/>
        <v>0</v>
      </c>
      <c r="G74" s="96" t="e">
        <f>(F74/#REF!)*100</f>
        <v>#REF!</v>
      </c>
      <c r="H74" s="13"/>
      <c r="I74" s="5"/>
      <c r="J74" s="21"/>
      <c r="K74" s="57"/>
      <c r="L74" s="38" t="e">
        <f t="shared" si="3"/>
        <v>#REF!</v>
      </c>
      <c r="M74" s="47"/>
      <c r="N74" s="47"/>
    </row>
    <row r="75" spans="1:14" x14ac:dyDescent="0.25">
      <c r="A75" s="69" t="s">
        <v>449</v>
      </c>
      <c r="B75" s="70" t="s">
        <v>450</v>
      </c>
      <c r="C75" s="82"/>
      <c r="D75" s="83" t="e">
        <f>C75*#REF!</f>
        <v>#REF!</v>
      </c>
      <c r="E75" s="73">
        <v>70</v>
      </c>
      <c r="F75" s="6">
        <f t="shared" si="2"/>
        <v>0</v>
      </c>
      <c r="G75" s="96" t="e">
        <f>(F75/#REF!)*100</f>
        <v>#REF!</v>
      </c>
      <c r="H75" s="13"/>
      <c r="I75" s="5"/>
      <c r="J75" s="21"/>
      <c r="K75" s="57"/>
      <c r="L75" s="38" t="e">
        <f t="shared" si="3"/>
        <v>#REF!</v>
      </c>
      <c r="M75" s="47"/>
      <c r="N75" s="47"/>
    </row>
    <row r="76" spans="1:14" x14ac:dyDescent="0.25">
      <c r="A76" s="69" t="s">
        <v>421</v>
      </c>
      <c r="B76" s="81" t="s">
        <v>243</v>
      </c>
      <c r="C76" s="82"/>
      <c r="D76" s="83" t="e">
        <f>C76*#REF!</f>
        <v>#REF!</v>
      </c>
      <c r="E76" s="73">
        <v>750</v>
      </c>
      <c r="F76" s="6">
        <f t="shared" si="2"/>
        <v>0</v>
      </c>
      <c r="G76" s="96" t="e">
        <f>(F76/#REF!)*100</f>
        <v>#REF!</v>
      </c>
      <c r="H76" s="13"/>
      <c r="I76" s="5"/>
      <c r="J76" s="21"/>
      <c r="K76" s="57"/>
      <c r="L76" s="38" t="e">
        <f t="shared" si="3"/>
        <v>#REF!</v>
      </c>
      <c r="M76" s="47"/>
      <c r="N76" s="47"/>
    </row>
    <row r="77" spans="1:14" x14ac:dyDescent="0.25">
      <c r="A77" s="75" t="s">
        <v>324</v>
      </c>
      <c r="B77" s="81" t="s">
        <v>120</v>
      </c>
      <c r="C77" s="82"/>
      <c r="D77" s="83" t="e">
        <f>C77*#REF!</f>
        <v>#REF!</v>
      </c>
      <c r="E77" s="73">
        <v>160000</v>
      </c>
      <c r="F77" s="6">
        <f t="shared" si="2"/>
        <v>0</v>
      </c>
      <c r="G77" s="96" t="e">
        <f>(F77/#REF!)*100</f>
        <v>#REF!</v>
      </c>
      <c r="H77" s="13"/>
      <c r="I77" s="5"/>
      <c r="J77" s="21"/>
      <c r="K77" s="57"/>
      <c r="L77" s="38" t="e">
        <f t="shared" si="3"/>
        <v>#REF!</v>
      </c>
      <c r="M77" s="47"/>
      <c r="N77" s="47"/>
    </row>
    <row r="78" spans="1:14" x14ac:dyDescent="0.25">
      <c r="A78" s="75" t="s">
        <v>132</v>
      </c>
      <c r="B78" s="76" t="s">
        <v>131</v>
      </c>
      <c r="C78" s="82"/>
      <c r="D78" s="83" t="e">
        <f>C78*#REF!</f>
        <v>#REF!</v>
      </c>
      <c r="E78" s="73">
        <v>280000</v>
      </c>
      <c r="F78" s="6">
        <f t="shared" si="2"/>
        <v>0</v>
      </c>
      <c r="G78" s="96" t="e">
        <f>(F78/#REF!)*100</f>
        <v>#REF!</v>
      </c>
      <c r="H78" s="13"/>
      <c r="I78" s="5"/>
      <c r="J78" s="21"/>
      <c r="K78" s="57"/>
      <c r="L78" s="38" t="e">
        <f t="shared" si="3"/>
        <v>#REF!</v>
      </c>
      <c r="M78" s="47"/>
      <c r="N78" s="47"/>
    </row>
    <row r="79" spans="1:14" x14ac:dyDescent="0.25">
      <c r="A79" s="69" t="s">
        <v>386</v>
      </c>
      <c r="B79" s="81" t="s">
        <v>206</v>
      </c>
      <c r="C79" s="82"/>
      <c r="D79" s="83" t="e">
        <f>C79*#REF!</f>
        <v>#REF!</v>
      </c>
      <c r="E79" s="73">
        <v>34000</v>
      </c>
      <c r="F79" s="6">
        <f t="shared" si="2"/>
        <v>0</v>
      </c>
      <c r="G79" s="96" t="e">
        <f>(F79/#REF!)*100</f>
        <v>#REF!</v>
      </c>
      <c r="H79" s="13"/>
      <c r="I79" s="5"/>
      <c r="J79" s="21"/>
      <c r="K79" s="57"/>
      <c r="L79" s="38" t="e">
        <f t="shared" si="3"/>
        <v>#REF!</v>
      </c>
      <c r="M79" s="47"/>
      <c r="N79" s="47"/>
    </row>
    <row r="80" spans="1:14" x14ac:dyDescent="0.25">
      <c r="A80" s="85" t="s">
        <v>78</v>
      </c>
      <c r="B80" s="86" t="s">
        <v>77</v>
      </c>
      <c r="C80" s="87"/>
      <c r="D80" s="83" t="e">
        <f>C80*#REF!</f>
        <v>#REF!</v>
      </c>
      <c r="E80" s="88">
        <v>4300</v>
      </c>
      <c r="F80" s="6">
        <f t="shared" si="2"/>
        <v>0</v>
      </c>
      <c r="G80" s="96" t="e">
        <f>(F80/#REF!)*100</f>
        <v>#REF!</v>
      </c>
      <c r="H80" s="13"/>
      <c r="I80" s="5"/>
      <c r="J80" s="21"/>
      <c r="K80" s="57"/>
      <c r="L80" s="38" t="e">
        <f t="shared" si="3"/>
        <v>#REF!</v>
      </c>
      <c r="M80" s="47"/>
      <c r="N80" s="47"/>
    </row>
    <row r="81" spans="1:15" x14ac:dyDescent="0.25">
      <c r="A81" s="69" t="s">
        <v>342</v>
      </c>
      <c r="B81" s="76" t="s">
        <v>156</v>
      </c>
      <c r="C81" s="82"/>
      <c r="D81" s="83" t="e">
        <f>C81*#REF!</f>
        <v>#REF!</v>
      </c>
      <c r="E81" s="73">
        <v>16000</v>
      </c>
      <c r="F81" s="6">
        <f t="shared" si="2"/>
        <v>0</v>
      </c>
      <c r="G81" s="96" t="e">
        <f>(F81/#REF!)*100</f>
        <v>#REF!</v>
      </c>
      <c r="H81" s="13"/>
      <c r="I81" s="5"/>
      <c r="J81" s="21"/>
      <c r="K81" s="57"/>
      <c r="L81" s="38" t="e">
        <f t="shared" si="3"/>
        <v>#REF!</v>
      </c>
      <c r="M81" s="47"/>
      <c r="N81" s="47"/>
    </row>
    <row r="82" spans="1:15" x14ac:dyDescent="0.25">
      <c r="A82" s="75" t="s">
        <v>295</v>
      </c>
      <c r="B82" s="81" t="s">
        <v>65</v>
      </c>
      <c r="C82" s="82"/>
      <c r="D82" s="83" t="e">
        <f>C82*#REF!</f>
        <v>#REF!</v>
      </c>
      <c r="E82" s="73">
        <v>8000</v>
      </c>
      <c r="F82" s="6">
        <f t="shared" si="2"/>
        <v>0</v>
      </c>
      <c r="G82" s="96" t="e">
        <f>(F82/#REF!)*100</f>
        <v>#REF!</v>
      </c>
      <c r="H82" s="13"/>
      <c r="I82" s="5"/>
      <c r="J82" s="21"/>
      <c r="K82" s="57"/>
      <c r="L82" s="38" t="e">
        <f t="shared" si="3"/>
        <v>#REF!</v>
      </c>
      <c r="M82" s="47"/>
      <c r="N82" s="47"/>
    </row>
    <row r="83" spans="1:15" x14ac:dyDescent="0.25">
      <c r="A83" s="69" t="s">
        <v>82</v>
      </c>
      <c r="B83" s="86" t="s">
        <v>81</v>
      </c>
      <c r="C83" s="89"/>
      <c r="D83" s="83" t="e">
        <f>C83*#REF!</f>
        <v>#REF!</v>
      </c>
      <c r="E83" s="88">
        <v>17000</v>
      </c>
      <c r="F83" s="6">
        <f t="shared" si="2"/>
        <v>0</v>
      </c>
      <c r="G83" s="96" t="e">
        <f>(F83/#REF!)*100</f>
        <v>#REF!</v>
      </c>
      <c r="H83" s="13"/>
      <c r="I83" s="5"/>
      <c r="J83" s="21"/>
      <c r="K83" s="57"/>
      <c r="L83" s="38" t="e">
        <f t="shared" si="3"/>
        <v>#REF!</v>
      </c>
      <c r="M83" s="47"/>
      <c r="N83" s="47"/>
    </row>
    <row r="84" spans="1:15" x14ac:dyDescent="0.25">
      <c r="A84" s="69" t="s">
        <v>348</v>
      </c>
      <c r="B84" s="81" t="s">
        <v>162</v>
      </c>
      <c r="C84" s="82"/>
      <c r="D84" s="83" t="e">
        <f>C84*#REF!</f>
        <v>#REF!</v>
      </c>
      <c r="E84" s="73">
        <v>400000</v>
      </c>
      <c r="F84" s="6">
        <f t="shared" si="2"/>
        <v>0</v>
      </c>
      <c r="G84" s="96" t="e">
        <f>(F84/#REF!)*100</f>
        <v>#REF!</v>
      </c>
      <c r="H84" s="13"/>
      <c r="I84" s="5"/>
      <c r="J84" s="21"/>
      <c r="K84" s="57"/>
      <c r="L84" s="38" t="e">
        <f t="shared" si="3"/>
        <v>#REF!</v>
      </c>
      <c r="M84" s="47"/>
      <c r="N84" s="47"/>
    </row>
    <row r="85" spans="1:15" x14ac:dyDescent="0.25">
      <c r="A85" s="75" t="s">
        <v>300</v>
      </c>
      <c r="B85" s="81" t="s">
        <v>70</v>
      </c>
      <c r="C85" s="82"/>
      <c r="D85" s="83" t="e">
        <f>C85*#REF!</f>
        <v>#REF!</v>
      </c>
      <c r="E85" s="73">
        <v>38000</v>
      </c>
      <c r="F85" s="6">
        <f t="shared" si="2"/>
        <v>0</v>
      </c>
      <c r="G85" s="96" t="e">
        <f>(F85/#REF!)*100</f>
        <v>#REF!</v>
      </c>
      <c r="H85" s="13"/>
      <c r="I85" s="5"/>
      <c r="J85" s="21"/>
      <c r="K85" s="57"/>
      <c r="L85" s="38" t="e">
        <f t="shared" si="3"/>
        <v>#REF!</v>
      </c>
      <c r="M85" s="47"/>
      <c r="N85" s="47"/>
    </row>
    <row r="86" spans="1:15" x14ac:dyDescent="0.25">
      <c r="A86" s="69" t="s">
        <v>388</v>
      </c>
      <c r="B86" s="76" t="s">
        <v>208</v>
      </c>
      <c r="C86" s="82"/>
      <c r="D86" s="83" t="e">
        <f>C86*#REF!</f>
        <v>#REF!</v>
      </c>
      <c r="E86" s="73">
        <v>61000</v>
      </c>
      <c r="F86" s="6">
        <f t="shared" si="2"/>
        <v>0</v>
      </c>
      <c r="G86" s="96" t="e">
        <f>(F86/#REF!)*100</f>
        <v>#REF!</v>
      </c>
      <c r="H86" s="13"/>
      <c r="I86" s="5"/>
      <c r="J86" s="21"/>
      <c r="K86" s="57"/>
      <c r="L86" s="38" t="e">
        <f t="shared" si="3"/>
        <v>#REF!</v>
      </c>
      <c r="M86" s="47"/>
      <c r="N86" s="47"/>
    </row>
    <row r="87" spans="1:15" x14ac:dyDescent="0.25">
      <c r="A87" s="75" t="s">
        <v>88</v>
      </c>
      <c r="B87" s="76" t="s">
        <v>87</v>
      </c>
      <c r="C87" s="82"/>
      <c r="D87" s="83" t="e">
        <f>C87*#REF!</f>
        <v>#REF!</v>
      </c>
      <c r="E87" s="73">
        <v>5000</v>
      </c>
      <c r="F87" s="6">
        <f t="shared" si="2"/>
        <v>0</v>
      </c>
      <c r="G87" s="96" t="e">
        <f>(F87/#REF!)*100</f>
        <v>#REF!</v>
      </c>
      <c r="H87" s="13"/>
      <c r="I87" s="5"/>
      <c r="J87" s="21"/>
      <c r="K87" s="57"/>
      <c r="L87" s="38" t="e">
        <f t="shared" si="3"/>
        <v>#REF!</v>
      </c>
      <c r="M87" s="47"/>
      <c r="N87" s="47"/>
    </row>
    <row r="88" spans="1:15" x14ac:dyDescent="0.25">
      <c r="A88" s="69" t="s">
        <v>403</v>
      </c>
      <c r="B88" s="81" t="s">
        <v>223</v>
      </c>
      <c r="C88" s="82"/>
      <c r="D88" s="83" t="e">
        <f>C88*#REF!</f>
        <v>#REF!</v>
      </c>
      <c r="E88" s="73">
        <v>500</v>
      </c>
      <c r="F88" s="6">
        <f t="shared" si="2"/>
        <v>0</v>
      </c>
      <c r="G88" s="96" t="e">
        <f>(F88/#REF!)*100</f>
        <v>#REF!</v>
      </c>
      <c r="H88" s="13"/>
      <c r="I88" s="5"/>
      <c r="J88" s="21"/>
      <c r="K88" s="57"/>
      <c r="L88" s="38" t="e">
        <f t="shared" si="3"/>
        <v>#REF!</v>
      </c>
      <c r="M88" s="47"/>
      <c r="N88" s="47"/>
    </row>
    <row r="89" spans="1:15" x14ac:dyDescent="0.25">
      <c r="A89" s="69" t="s">
        <v>362</v>
      </c>
      <c r="B89" s="81" t="s">
        <v>178</v>
      </c>
      <c r="C89" s="82"/>
      <c r="D89" s="83" t="e">
        <f>C89*#REF!</f>
        <v>#REF!</v>
      </c>
      <c r="E89" s="73">
        <v>90000</v>
      </c>
      <c r="F89" s="6">
        <f t="shared" si="2"/>
        <v>0</v>
      </c>
      <c r="G89" s="96" t="e">
        <f>(F89/#REF!)*100</f>
        <v>#REF!</v>
      </c>
      <c r="H89" s="13"/>
      <c r="I89" s="5"/>
      <c r="J89" s="21"/>
      <c r="K89" s="57"/>
      <c r="L89" s="38" t="e">
        <f t="shared" si="3"/>
        <v>#REF!</v>
      </c>
      <c r="M89" s="47"/>
      <c r="N89" s="47"/>
    </row>
    <row r="90" spans="1:15" x14ac:dyDescent="0.25">
      <c r="A90" s="69" t="s">
        <v>423</v>
      </c>
      <c r="B90" s="81" t="s">
        <v>245</v>
      </c>
      <c r="C90" s="82"/>
      <c r="D90" s="83" t="e">
        <f>C90*#REF!</f>
        <v>#REF!</v>
      </c>
      <c r="E90" s="73">
        <v>24000</v>
      </c>
      <c r="F90" s="6">
        <f t="shared" si="2"/>
        <v>0</v>
      </c>
      <c r="G90" s="96" t="e">
        <f>(F90/#REF!)*100</f>
        <v>#REF!</v>
      </c>
      <c r="H90" s="13"/>
      <c r="I90" s="5"/>
      <c r="J90" s="21"/>
      <c r="K90" s="57"/>
      <c r="L90" s="38" t="e">
        <f t="shared" si="3"/>
        <v>#REF!</v>
      </c>
      <c r="M90" s="47"/>
      <c r="N90" s="47"/>
    </row>
    <row r="91" spans="1:15" x14ac:dyDescent="0.25">
      <c r="A91" s="75" t="s">
        <v>304</v>
      </c>
      <c r="B91" s="81" t="s">
        <v>76</v>
      </c>
      <c r="C91" s="82"/>
      <c r="D91" s="83" t="e">
        <f>C91*#REF!</f>
        <v>#REF!</v>
      </c>
      <c r="E91" s="73">
        <v>4000</v>
      </c>
      <c r="F91" s="6">
        <f t="shared" si="2"/>
        <v>0</v>
      </c>
      <c r="G91" s="96" t="e">
        <f>(F91/#REF!)*100</f>
        <v>#REF!</v>
      </c>
      <c r="H91" s="13"/>
      <c r="I91" s="5"/>
      <c r="J91" s="21"/>
      <c r="K91" s="57"/>
      <c r="L91" s="38" t="e">
        <f t="shared" si="3"/>
        <v>#REF!</v>
      </c>
      <c r="M91" s="47"/>
      <c r="N91" s="47"/>
    </row>
    <row r="92" spans="1:15" x14ac:dyDescent="0.25">
      <c r="A92" s="69" t="s">
        <v>399</v>
      </c>
      <c r="B92" s="81" t="s">
        <v>219</v>
      </c>
      <c r="C92" s="82"/>
      <c r="D92" s="83" t="e">
        <f>C92*#REF!</f>
        <v>#REF!</v>
      </c>
      <c r="E92" s="73">
        <v>660</v>
      </c>
      <c r="F92" s="6">
        <f t="shared" si="2"/>
        <v>0</v>
      </c>
      <c r="G92" s="96" t="e">
        <f>(F92/#REF!)*100</f>
        <v>#REF!</v>
      </c>
      <c r="H92" s="13"/>
      <c r="I92" s="5"/>
      <c r="J92" s="21"/>
      <c r="K92" s="57"/>
      <c r="L92" s="38" t="e">
        <f t="shared" si="3"/>
        <v>#REF!</v>
      </c>
      <c r="M92" s="47"/>
      <c r="N92" s="47"/>
    </row>
    <row r="93" spans="1:15" x14ac:dyDescent="0.25">
      <c r="A93" s="75" t="s">
        <v>335</v>
      </c>
      <c r="B93" s="81" t="s">
        <v>147</v>
      </c>
      <c r="C93" s="82"/>
      <c r="D93" s="83" t="e">
        <f>C93*#REF!</f>
        <v>#REF!</v>
      </c>
      <c r="E93" s="73">
        <v>2600</v>
      </c>
      <c r="F93" s="6">
        <f t="shared" si="2"/>
        <v>0</v>
      </c>
      <c r="G93" s="96" t="e">
        <f>(F93/#REF!)*100</f>
        <v>#REF!</v>
      </c>
      <c r="H93" s="13"/>
      <c r="I93" s="5"/>
      <c r="J93" s="21"/>
      <c r="K93" s="57"/>
      <c r="L93" s="38" t="e">
        <f t="shared" si="3"/>
        <v>#REF!</v>
      </c>
      <c r="M93" s="47"/>
      <c r="N93" s="47"/>
    </row>
    <row r="94" spans="1:15" x14ac:dyDescent="0.25">
      <c r="A94" s="69" t="s">
        <v>367</v>
      </c>
      <c r="B94" s="81" t="s">
        <v>184</v>
      </c>
      <c r="C94" s="82"/>
      <c r="D94" s="83" t="e">
        <f>C94*#REF!</f>
        <v>#REF!</v>
      </c>
      <c r="E94" s="73">
        <v>14600</v>
      </c>
      <c r="F94" s="6">
        <f t="shared" si="2"/>
        <v>0</v>
      </c>
      <c r="G94" s="96" t="e">
        <f>(F94/#REF!)*100</f>
        <v>#REF!</v>
      </c>
      <c r="H94" s="13"/>
      <c r="I94" s="5"/>
      <c r="J94" s="21"/>
      <c r="K94" s="57"/>
      <c r="L94" s="38" t="e">
        <f t="shared" si="3"/>
        <v>#REF!</v>
      </c>
      <c r="M94" s="47"/>
      <c r="N94" s="47"/>
    </row>
    <row r="95" spans="1:15" x14ac:dyDescent="0.25">
      <c r="A95" s="69" t="s">
        <v>329</v>
      </c>
      <c r="B95" s="81" t="s">
        <v>133</v>
      </c>
      <c r="C95" s="82"/>
      <c r="D95" s="83" t="e">
        <f>C95*#REF!</f>
        <v>#REF!</v>
      </c>
      <c r="E95" s="73">
        <v>140000</v>
      </c>
      <c r="F95" s="6">
        <f t="shared" si="2"/>
        <v>0</v>
      </c>
      <c r="G95" s="96" t="e">
        <f>(F95/#REF!)*100</f>
        <v>#REF!</v>
      </c>
      <c r="H95" s="13"/>
      <c r="I95" s="5"/>
      <c r="J95" s="21"/>
      <c r="K95" s="57"/>
      <c r="L95" s="38" t="e">
        <f t="shared" si="3"/>
        <v>#REF!</v>
      </c>
      <c r="M95" s="47"/>
      <c r="N95" s="47"/>
    </row>
    <row r="96" spans="1:15" x14ac:dyDescent="0.25">
      <c r="A96" s="69" t="s">
        <v>86</v>
      </c>
      <c r="B96" s="76" t="s">
        <v>85</v>
      </c>
      <c r="C96" s="82"/>
      <c r="D96" s="83" t="e">
        <f>C96*#REF!</f>
        <v>#REF!</v>
      </c>
      <c r="E96" s="73">
        <v>1400</v>
      </c>
      <c r="F96" s="6">
        <f t="shared" si="2"/>
        <v>0</v>
      </c>
      <c r="G96" s="96" t="e">
        <f>(F96/#REF!)*100</f>
        <v>#REF!</v>
      </c>
      <c r="H96" s="13"/>
      <c r="I96" s="5"/>
      <c r="J96" s="21"/>
      <c r="K96" s="57"/>
      <c r="L96" s="38" t="e">
        <f t="shared" si="3"/>
        <v>#REF!</v>
      </c>
      <c r="M96" s="47"/>
      <c r="N96" s="47"/>
      <c r="O96" s="5"/>
    </row>
    <row r="97" spans="1:14" x14ac:dyDescent="0.25">
      <c r="A97" s="69" t="s">
        <v>429</v>
      </c>
      <c r="B97" s="81" t="s">
        <v>246</v>
      </c>
      <c r="C97" s="82"/>
      <c r="D97" s="83" t="e">
        <f>C97*#REF!</f>
        <v>#REF!</v>
      </c>
      <c r="E97" s="73">
        <v>800000</v>
      </c>
      <c r="F97" s="6">
        <f t="shared" si="2"/>
        <v>0</v>
      </c>
      <c r="G97" s="96" t="e">
        <f>(F97/#REF!)*100</f>
        <v>#REF!</v>
      </c>
      <c r="H97" s="13"/>
      <c r="I97" s="5"/>
      <c r="J97" s="21"/>
      <c r="K97" s="57"/>
      <c r="L97" s="38" t="e">
        <f t="shared" si="3"/>
        <v>#REF!</v>
      </c>
      <c r="M97" s="47"/>
      <c r="N97" s="47"/>
    </row>
    <row r="98" spans="1:14" x14ac:dyDescent="0.25">
      <c r="A98" s="69" t="s">
        <v>400</v>
      </c>
      <c r="B98" s="81" t="s">
        <v>220</v>
      </c>
      <c r="C98" s="82"/>
      <c r="D98" s="83" t="e">
        <f>C98*#REF!</f>
        <v>#REF!</v>
      </c>
      <c r="E98" s="73">
        <v>1400</v>
      </c>
      <c r="F98" s="6">
        <f t="shared" si="2"/>
        <v>0</v>
      </c>
      <c r="G98" s="96" t="e">
        <f>(F98/#REF!)*100</f>
        <v>#REF!</v>
      </c>
      <c r="H98" s="13"/>
      <c r="I98" s="5"/>
      <c r="J98" s="21"/>
      <c r="K98" s="57"/>
      <c r="L98" s="38" t="e">
        <f t="shared" si="3"/>
        <v>#REF!</v>
      </c>
      <c r="M98" s="47"/>
      <c r="N98" s="47"/>
    </row>
    <row r="99" spans="1:14" x14ac:dyDescent="0.25">
      <c r="A99" s="69" t="s">
        <v>453</v>
      </c>
      <c r="B99" s="70" t="s">
        <v>454</v>
      </c>
      <c r="C99" s="82"/>
      <c r="D99" s="83" t="e">
        <f>C99*#REF!</f>
        <v>#REF!</v>
      </c>
      <c r="E99" s="73">
        <v>1300000</v>
      </c>
      <c r="F99" s="6">
        <f t="shared" si="2"/>
        <v>0</v>
      </c>
      <c r="G99" s="96" t="e">
        <f>(F99/#REF!)*100</f>
        <v>#REF!</v>
      </c>
      <c r="H99" s="13"/>
      <c r="I99" s="5"/>
      <c r="J99" s="21"/>
      <c r="K99" s="57"/>
      <c r="L99" s="38" t="e">
        <f t="shared" si="3"/>
        <v>#REF!</v>
      </c>
      <c r="M99" s="47"/>
      <c r="N99" s="47"/>
    </row>
    <row r="100" spans="1:14" x14ac:dyDescent="0.25">
      <c r="A100" s="75" t="s">
        <v>299</v>
      </c>
      <c r="B100" s="81" t="s">
        <v>69</v>
      </c>
      <c r="C100" s="82"/>
      <c r="D100" s="83" t="e">
        <f>C100*#REF!</f>
        <v>#REF!</v>
      </c>
      <c r="E100" s="73">
        <v>20000</v>
      </c>
      <c r="F100" s="6">
        <f t="shared" si="2"/>
        <v>0</v>
      </c>
      <c r="G100" s="96" t="e">
        <f>(F100/#REF!)*100</f>
        <v>#REF!</v>
      </c>
      <c r="H100" s="13"/>
      <c r="I100" s="5"/>
      <c r="J100" s="21"/>
      <c r="K100" s="57"/>
      <c r="L100" s="38" t="e">
        <f t="shared" si="3"/>
        <v>#REF!</v>
      </c>
      <c r="M100" s="47"/>
      <c r="N100" s="47"/>
    </row>
    <row r="101" spans="1:14" x14ac:dyDescent="0.25">
      <c r="A101" s="75" t="s">
        <v>455</v>
      </c>
      <c r="B101" s="70" t="s">
        <v>520</v>
      </c>
      <c r="C101" s="82"/>
      <c r="D101" s="83" t="e">
        <f>C101*#REF!</f>
        <v>#REF!</v>
      </c>
      <c r="E101" s="73">
        <v>5200</v>
      </c>
      <c r="F101" s="6">
        <f t="shared" si="2"/>
        <v>0</v>
      </c>
      <c r="G101" s="96" t="e">
        <f>(F101/#REF!)*100</f>
        <v>#REF!</v>
      </c>
      <c r="H101" s="13"/>
      <c r="I101" s="5"/>
      <c r="J101" s="21"/>
      <c r="K101" s="57"/>
      <c r="L101" s="38" t="e">
        <f t="shared" si="3"/>
        <v>#REF!</v>
      </c>
      <c r="M101" s="47"/>
      <c r="N101" s="47"/>
    </row>
    <row r="102" spans="1:14" x14ac:dyDescent="0.25">
      <c r="A102" s="90" t="s">
        <v>440</v>
      </c>
      <c r="B102" s="81" t="s">
        <v>149</v>
      </c>
      <c r="C102" s="82"/>
      <c r="D102" s="83" t="e">
        <f>C102*#REF!</f>
        <v>#REF!</v>
      </c>
      <c r="E102" s="73">
        <v>580000</v>
      </c>
      <c r="F102" s="6">
        <f t="shared" si="2"/>
        <v>0</v>
      </c>
      <c r="G102" s="96" t="e">
        <f>(F102/#REF!)*100</f>
        <v>#REF!</v>
      </c>
      <c r="H102" s="13"/>
      <c r="I102" s="5"/>
      <c r="J102" s="21"/>
      <c r="K102" s="57"/>
      <c r="L102" s="38" t="e">
        <f t="shared" si="3"/>
        <v>#REF!</v>
      </c>
      <c r="M102" s="47"/>
      <c r="N102" s="47"/>
    </row>
    <row r="103" spans="1:14" x14ac:dyDescent="0.25">
      <c r="A103" s="75" t="s">
        <v>135</v>
      </c>
      <c r="B103" s="76" t="s">
        <v>134</v>
      </c>
      <c r="C103" s="82"/>
      <c r="D103" s="83" t="e">
        <f>C103*#REF!</f>
        <v>#REF!</v>
      </c>
      <c r="E103" s="73">
        <v>435000</v>
      </c>
      <c r="F103" s="6">
        <f t="shared" si="2"/>
        <v>0</v>
      </c>
      <c r="G103" s="96" t="e">
        <f>(F103/#REF!)*100</f>
        <v>#REF!</v>
      </c>
      <c r="H103" s="13"/>
      <c r="I103" s="5"/>
      <c r="J103" s="21"/>
      <c r="K103" s="57"/>
      <c r="L103" s="38" t="e">
        <f t="shared" si="3"/>
        <v>#REF!</v>
      </c>
      <c r="M103" s="47"/>
      <c r="N103" s="47"/>
    </row>
    <row r="104" spans="1:14" x14ac:dyDescent="0.25">
      <c r="A104" s="75" t="s">
        <v>312</v>
      </c>
      <c r="B104" s="81" t="s">
        <v>94</v>
      </c>
      <c r="C104" s="82"/>
      <c r="D104" s="83" t="e">
        <f>C104*#REF!</f>
        <v>#REF!</v>
      </c>
      <c r="E104" s="73">
        <v>20000</v>
      </c>
      <c r="F104" s="6">
        <f t="shared" si="2"/>
        <v>0</v>
      </c>
      <c r="G104" s="96" t="e">
        <f>(F104/#REF!)*100</f>
        <v>#REF!</v>
      </c>
      <c r="H104" s="13"/>
      <c r="I104" s="5"/>
      <c r="J104" s="21"/>
      <c r="K104" s="57"/>
      <c r="L104" s="38" t="e">
        <f t="shared" si="3"/>
        <v>#REF!</v>
      </c>
      <c r="M104" s="47"/>
      <c r="N104" s="47"/>
    </row>
    <row r="105" spans="1:14" x14ac:dyDescent="0.25">
      <c r="A105" s="75" t="s">
        <v>307</v>
      </c>
      <c r="B105" s="81" t="s">
        <v>89</v>
      </c>
      <c r="C105" s="82"/>
      <c r="D105" s="83" t="e">
        <f>C105*#REF!</f>
        <v>#REF!</v>
      </c>
      <c r="E105" s="73">
        <v>400000</v>
      </c>
      <c r="F105" s="6">
        <f t="shared" si="2"/>
        <v>0</v>
      </c>
      <c r="G105" s="96" t="e">
        <f>(F105/#REF!)*100</f>
        <v>#REF!</v>
      </c>
      <c r="H105" s="13"/>
      <c r="I105" s="5"/>
      <c r="J105" s="21"/>
      <c r="K105" s="57"/>
      <c r="L105" s="38" t="e">
        <f t="shared" si="3"/>
        <v>#REF!</v>
      </c>
      <c r="M105" s="47"/>
      <c r="N105" s="47"/>
    </row>
    <row r="106" spans="1:14" x14ac:dyDescent="0.25">
      <c r="A106" s="69" t="s">
        <v>431</v>
      </c>
      <c r="B106" s="81" t="s">
        <v>230</v>
      </c>
      <c r="C106" s="82"/>
      <c r="D106" s="83" t="e">
        <f>C106*#REF!</f>
        <v>#REF!</v>
      </c>
      <c r="E106" s="73">
        <v>80000</v>
      </c>
      <c r="F106" s="6">
        <f t="shared" si="2"/>
        <v>0</v>
      </c>
      <c r="G106" s="96" t="e">
        <f>(F106/#REF!)*100</f>
        <v>#REF!</v>
      </c>
      <c r="H106" s="13"/>
      <c r="I106" s="5"/>
      <c r="J106" s="21"/>
      <c r="K106" s="57"/>
      <c r="L106" s="38" t="e">
        <f t="shared" si="3"/>
        <v>#REF!</v>
      </c>
      <c r="M106" s="47"/>
      <c r="N106" s="47"/>
    </row>
    <row r="107" spans="1:14" x14ac:dyDescent="0.25">
      <c r="A107" s="69" t="s">
        <v>456</v>
      </c>
      <c r="B107" s="70" t="s">
        <v>457</v>
      </c>
      <c r="C107" s="82"/>
      <c r="D107" s="83" t="e">
        <f>C107*#REF!</f>
        <v>#REF!</v>
      </c>
      <c r="E107" s="73">
        <v>17500</v>
      </c>
      <c r="F107" s="6">
        <f t="shared" si="2"/>
        <v>0</v>
      </c>
      <c r="G107" s="96" t="e">
        <f>(F107/#REF!)*100</f>
        <v>#REF!</v>
      </c>
      <c r="H107" s="13"/>
      <c r="I107" s="5"/>
      <c r="J107" s="21"/>
      <c r="K107" s="57"/>
      <c r="L107" s="38" t="e">
        <f t="shared" si="3"/>
        <v>#REF!</v>
      </c>
      <c r="M107" s="47"/>
      <c r="N107" s="47"/>
    </row>
    <row r="108" spans="1:14" x14ac:dyDescent="0.25">
      <c r="A108" s="69" t="s">
        <v>391</v>
      </c>
      <c r="B108" s="81" t="s">
        <v>211</v>
      </c>
      <c r="C108" s="82"/>
      <c r="D108" s="83" t="e">
        <f>C108*#REF!</f>
        <v>#REF!</v>
      </c>
      <c r="E108" s="73">
        <v>185000</v>
      </c>
      <c r="F108" s="6">
        <f t="shared" si="2"/>
        <v>0</v>
      </c>
      <c r="G108" s="96" t="e">
        <f>(F108/#REF!)*100</f>
        <v>#REF!</v>
      </c>
      <c r="H108" s="13"/>
      <c r="I108" s="5"/>
      <c r="J108" s="21"/>
      <c r="K108" s="57"/>
      <c r="L108" s="38" t="e">
        <f t="shared" si="3"/>
        <v>#REF!</v>
      </c>
      <c r="M108" s="47"/>
      <c r="N108" s="47"/>
    </row>
    <row r="109" spans="1:14" x14ac:dyDescent="0.25">
      <c r="A109" s="69" t="s">
        <v>458</v>
      </c>
      <c r="B109" s="70" t="s">
        <v>459</v>
      </c>
      <c r="C109" s="82"/>
      <c r="D109" s="83" t="e">
        <f>C109*#REF!</f>
        <v>#REF!</v>
      </c>
      <c r="E109" s="73">
        <v>7300</v>
      </c>
      <c r="F109" s="6">
        <f t="shared" si="2"/>
        <v>0</v>
      </c>
      <c r="G109" s="96" t="e">
        <f>(F109/#REF!)*100</f>
        <v>#REF!</v>
      </c>
      <c r="H109" s="13"/>
      <c r="I109" s="5"/>
      <c r="J109" s="21"/>
      <c r="K109" s="57"/>
      <c r="L109" s="38" t="e">
        <f t="shared" si="3"/>
        <v>#REF!</v>
      </c>
      <c r="M109" s="47"/>
      <c r="N109" s="47"/>
    </row>
    <row r="110" spans="1:14" x14ac:dyDescent="0.25">
      <c r="A110" s="75" t="s">
        <v>334</v>
      </c>
      <c r="B110" s="81" t="s">
        <v>146</v>
      </c>
      <c r="C110" s="82"/>
      <c r="D110" s="83" t="e">
        <f>C110*#REF!</f>
        <v>#REF!</v>
      </c>
      <c r="E110" s="73">
        <v>4600</v>
      </c>
      <c r="F110" s="6">
        <f t="shared" si="2"/>
        <v>0</v>
      </c>
      <c r="G110" s="96" t="e">
        <f>(F110/#REF!)*100</f>
        <v>#REF!</v>
      </c>
      <c r="H110" s="13"/>
      <c r="I110" s="5"/>
      <c r="J110" s="21"/>
      <c r="K110" s="57"/>
      <c r="L110" s="38" t="e">
        <f t="shared" si="3"/>
        <v>#REF!</v>
      </c>
      <c r="M110" s="47"/>
      <c r="N110" s="47"/>
    </row>
    <row r="111" spans="1:14" x14ac:dyDescent="0.25">
      <c r="A111" s="75" t="s">
        <v>461</v>
      </c>
      <c r="B111" s="70" t="s">
        <v>460</v>
      </c>
      <c r="C111" s="82"/>
      <c r="D111" s="83" t="e">
        <f>C111*#REF!</f>
        <v>#REF!</v>
      </c>
      <c r="E111" s="73">
        <v>2600</v>
      </c>
      <c r="F111" s="6">
        <f t="shared" si="2"/>
        <v>0</v>
      </c>
      <c r="G111" s="96" t="e">
        <f>(F111/#REF!)*100</f>
        <v>#REF!</v>
      </c>
      <c r="H111" s="13"/>
      <c r="I111" s="5"/>
      <c r="J111" s="21"/>
      <c r="K111" s="57"/>
      <c r="L111" s="38" t="e">
        <f t="shared" si="3"/>
        <v>#REF!</v>
      </c>
      <c r="M111" s="47"/>
      <c r="N111" s="47"/>
    </row>
    <row r="112" spans="1:14" x14ac:dyDescent="0.25">
      <c r="A112" s="69" t="s">
        <v>407</v>
      </c>
      <c r="B112" s="81" t="s">
        <v>227</v>
      </c>
      <c r="C112" s="82"/>
      <c r="D112" s="83" t="e">
        <f>C112*#REF!</f>
        <v>#REF!</v>
      </c>
      <c r="E112" s="73">
        <v>130000</v>
      </c>
      <c r="F112" s="6">
        <f t="shared" si="2"/>
        <v>0</v>
      </c>
      <c r="G112" s="96" t="e">
        <f>(F112/#REF!)*100</f>
        <v>#REF!</v>
      </c>
      <c r="H112" s="13"/>
      <c r="I112" s="5"/>
      <c r="J112" s="21"/>
      <c r="K112" s="57"/>
      <c r="L112" s="38" t="e">
        <f t="shared" si="3"/>
        <v>#REF!</v>
      </c>
      <c r="M112" s="47"/>
      <c r="N112" s="47"/>
    </row>
    <row r="113" spans="1:18" x14ac:dyDescent="0.25">
      <c r="A113" s="75" t="s">
        <v>308</v>
      </c>
      <c r="B113" s="81" t="s">
        <v>90</v>
      </c>
      <c r="C113" s="82"/>
      <c r="D113" s="83" t="e">
        <f>C113*#REF!</f>
        <v>#REF!</v>
      </c>
      <c r="E113" s="73">
        <v>32000</v>
      </c>
      <c r="F113" s="6">
        <f t="shared" si="2"/>
        <v>0</v>
      </c>
      <c r="G113" s="96" t="e">
        <f>(F113/#REF!)*100</f>
        <v>#REF!</v>
      </c>
      <c r="H113" s="13"/>
      <c r="I113" s="5"/>
      <c r="J113" s="21"/>
      <c r="K113" s="57"/>
      <c r="L113" s="38" t="e">
        <f t="shared" si="3"/>
        <v>#REF!</v>
      </c>
      <c r="M113" s="47"/>
      <c r="N113" s="47"/>
    </row>
    <row r="114" spans="1:18" x14ac:dyDescent="0.25">
      <c r="A114" s="75" t="s">
        <v>320</v>
      </c>
      <c r="B114" s="81" t="s">
        <v>114</v>
      </c>
      <c r="C114" s="82"/>
      <c r="D114" s="83" t="e">
        <f>C114*#REF!</f>
        <v>#REF!</v>
      </c>
      <c r="E114" s="73">
        <v>67000</v>
      </c>
      <c r="F114" s="6">
        <f t="shared" si="2"/>
        <v>0</v>
      </c>
      <c r="G114" s="96" t="e">
        <f>(F114/#REF!)*100</f>
        <v>#REF!</v>
      </c>
      <c r="H114" s="13"/>
      <c r="I114" s="5"/>
      <c r="J114" s="21"/>
      <c r="K114" s="57"/>
      <c r="L114" s="38" t="e">
        <f t="shared" si="3"/>
        <v>#REF!</v>
      </c>
      <c r="M114" s="47"/>
      <c r="N114" s="47"/>
    </row>
    <row r="115" spans="1:18" x14ac:dyDescent="0.25">
      <c r="A115" s="75" t="s">
        <v>122</v>
      </c>
      <c r="B115" s="76" t="s">
        <v>121</v>
      </c>
      <c r="C115" s="82"/>
      <c r="D115" s="83" t="e">
        <f>C115*#REF!</f>
        <v>#REF!</v>
      </c>
      <c r="E115" s="73">
        <v>8000</v>
      </c>
      <c r="F115" s="6">
        <f t="shared" si="2"/>
        <v>0</v>
      </c>
      <c r="G115" s="96" t="e">
        <f>(F115/#REF!)*100</f>
        <v>#REF!</v>
      </c>
      <c r="H115" s="13"/>
      <c r="I115" s="5"/>
      <c r="J115" s="21"/>
      <c r="K115" s="57"/>
      <c r="L115" s="38" t="e">
        <f t="shared" si="3"/>
        <v>#REF!</v>
      </c>
      <c r="M115" s="47"/>
      <c r="N115" s="47"/>
    </row>
    <row r="116" spans="1:18" x14ac:dyDescent="0.25">
      <c r="A116" s="75" t="s">
        <v>462</v>
      </c>
      <c r="B116" s="70" t="s">
        <v>463</v>
      </c>
      <c r="C116" s="82"/>
      <c r="D116" s="83" t="e">
        <f>C116*#REF!</f>
        <v>#REF!</v>
      </c>
      <c r="E116" s="73">
        <v>130000</v>
      </c>
      <c r="F116" s="6">
        <f t="shared" si="2"/>
        <v>0</v>
      </c>
      <c r="G116" s="96" t="e">
        <f>(F116/#REF!)*100</f>
        <v>#REF!</v>
      </c>
      <c r="H116" s="13"/>
      <c r="I116" s="5"/>
      <c r="J116" s="21"/>
      <c r="K116" s="57"/>
      <c r="L116" s="38" t="e">
        <f t="shared" si="3"/>
        <v>#REF!</v>
      </c>
      <c r="M116" s="47"/>
      <c r="N116" s="47"/>
    </row>
    <row r="117" spans="1:18" x14ac:dyDescent="0.25">
      <c r="A117" s="69" t="s">
        <v>353</v>
      </c>
      <c r="B117" s="81" t="s">
        <v>167</v>
      </c>
      <c r="C117" s="82"/>
      <c r="D117" s="83" t="e">
        <f>C117*#REF!</f>
        <v>#REF!</v>
      </c>
      <c r="E117" s="73">
        <v>39000</v>
      </c>
      <c r="F117" s="6">
        <f t="shared" si="2"/>
        <v>0</v>
      </c>
      <c r="G117" s="96" t="e">
        <f>(F117/#REF!)*100</f>
        <v>#REF!</v>
      </c>
      <c r="H117" s="13"/>
      <c r="I117" s="5"/>
      <c r="J117" s="21"/>
      <c r="K117" s="57"/>
      <c r="L117" s="38" t="e">
        <f t="shared" si="3"/>
        <v>#REF!</v>
      </c>
      <c r="M117" s="47"/>
      <c r="N117" s="47"/>
    </row>
    <row r="118" spans="1:18" x14ac:dyDescent="0.25">
      <c r="A118" s="69" t="s">
        <v>464</v>
      </c>
      <c r="B118" s="70" t="s">
        <v>465</v>
      </c>
      <c r="C118" s="82"/>
      <c r="D118" s="83" t="e">
        <f>C118*#REF!</f>
        <v>#REF!</v>
      </c>
      <c r="E118" s="73">
        <v>140000</v>
      </c>
      <c r="F118" s="6">
        <f t="shared" si="2"/>
        <v>0</v>
      </c>
      <c r="G118" s="96" t="e">
        <f>(F118/#REF!)*100</f>
        <v>#REF!</v>
      </c>
      <c r="H118" s="13"/>
      <c r="I118" s="5"/>
      <c r="J118" s="21"/>
      <c r="K118" s="57"/>
      <c r="L118" s="38" t="e">
        <f t="shared" si="3"/>
        <v>#REF!</v>
      </c>
      <c r="M118" s="47"/>
      <c r="N118" s="47"/>
    </row>
    <row r="119" spans="1:18" x14ac:dyDescent="0.25">
      <c r="A119" s="69" t="s">
        <v>417</v>
      </c>
      <c r="B119" s="81" t="s">
        <v>239</v>
      </c>
      <c r="C119" s="82"/>
      <c r="D119" s="83" t="e">
        <f>C119*#REF!</f>
        <v>#REF!</v>
      </c>
      <c r="E119" s="73">
        <v>20000</v>
      </c>
      <c r="F119" s="6">
        <f t="shared" si="2"/>
        <v>0</v>
      </c>
      <c r="G119" s="96" t="e">
        <f>(F119/#REF!)*100</f>
        <v>#REF!</v>
      </c>
      <c r="H119" s="13"/>
      <c r="I119" s="5"/>
      <c r="J119" s="21"/>
      <c r="K119" s="57"/>
      <c r="L119" s="38" t="e">
        <f t="shared" si="3"/>
        <v>#REF!</v>
      </c>
      <c r="M119" s="47"/>
      <c r="N119" s="47"/>
    </row>
    <row r="120" spans="1:18" x14ac:dyDescent="0.25">
      <c r="A120" s="69" t="s">
        <v>361</v>
      </c>
      <c r="B120" s="81" t="s">
        <v>177</v>
      </c>
      <c r="C120" s="82"/>
      <c r="D120" s="83" t="e">
        <f>C120*#REF!</f>
        <v>#REF!</v>
      </c>
      <c r="E120" s="73">
        <v>5300</v>
      </c>
      <c r="F120" s="6">
        <f t="shared" si="2"/>
        <v>0</v>
      </c>
      <c r="G120" s="96" t="e">
        <f>(F120/#REF!)*100</f>
        <v>#REF!</v>
      </c>
      <c r="H120" s="13"/>
      <c r="I120" s="5"/>
      <c r="J120" s="21"/>
      <c r="K120" s="57"/>
      <c r="L120" s="38" t="e">
        <f t="shared" si="3"/>
        <v>#REF!</v>
      </c>
      <c r="M120" s="47"/>
      <c r="N120" s="47"/>
    </row>
    <row r="121" spans="1:18" x14ac:dyDescent="0.25">
      <c r="A121" s="69" t="s">
        <v>430</v>
      </c>
      <c r="B121" s="76" t="s">
        <v>238</v>
      </c>
      <c r="C121" s="82"/>
      <c r="D121" s="83" t="e">
        <f>C121*#REF!</f>
        <v>#REF!</v>
      </c>
      <c r="E121" s="73">
        <v>2500</v>
      </c>
      <c r="F121" s="6">
        <f t="shared" si="2"/>
        <v>0</v>
      </c>
      <c r="G121" s="96" t="e">
        <f>(F121/#REF!)*100</f>
        <v>#REF!</v>
      </c>
      <c r="H121" s="13"/>
      <c r="I121" s="5"/>
      <c r="J121" s="21"/>
      <c r="K121" s="57"/>
      <c r="L121" s="38" t="e">
        <f t="shared" si="3"/>
        <v>#REF!</v>
      </c>
      <c r="M121" s="47"/>
      <c r="N121" s="47"/>
    </row>
    <row r="122" spans="1:18" x14ac:dyDescent="0.25">
      <c r="A122" s="91" t="s">
        <v>426</v>
      </c>
      <c r="B122" s="81" t="s">
        <v>250</v>
      </c>
      <c r="C122" s="82"/>
      <c r="D122" s="83" t="e">
        <f>C122*#REF!</f>
        <v>#REF!</v>
      </c>
      <c r="E122" s="73">
        <v>11000</v>
      </c>
      <c r="F122" s="6">
        <f t="shared" si="2"/>
        <v>0</v>
      </c>
      <c r="G122" s="96" t="e">
        <f>(F122/#REF!)*100</f>
        <v>#REF!</v>
      </c>
      <c r="H122" s="13"/>
      <c r="I122" s="5"/>
      <c r="J122" s="21"/>
      <c r="K122" s="57"/>
      <c r="L122" s="38" t="e">
        <f t="shared" si="3"/>
        <v>#REF!</v>
      </c>
      <c r="M122" s="47"/>
      <c r="N122" s="47"/>
      <c r="O122" s="5"/>
      <c r="P122" s="5"/>
      <c r="Q122" s="5"/>
      <c r="R122" s="5"/>
    </row>
    <row r="123" spans="1:18" x14ac:dyDescent="0.25">
      <c r="A123" s="69" t="s">
        <v>394</v>
      </c>
      <c r="B123" s="81" t="s">
        <v>214</v>
      </c>
      <c r="C123" s="82"/>
      <c r="D123" s="83" t="e">
        <f>C123*#REF!</f>
        <v>#REF!</v>
      </c>
      <c r="E123" s="73">
        <v>43000</v>
      </c>
      <c r="F123" s="6">
        <f t="shared" si="2"/>
        <v>0</v>
      </c>
      <c r="G123" s="96" t="e">
        <f>(F123/#REF!)*100</f>
        <v>#REF!</v>
      </c>
      <c r="H123" s="13"/>
      <c r="I123" s="5"/>
      <c r="J123" s="21"/>
      <c r="K123" s="57"/>
      <c r="L123" s="38" t="e">
        <f t="shared" si="3"/>
        <v>#REF!</v>
      </c>
      <c r="M123" s="47"/>
      <c r="N123" s="47"/>
    </row>
    <row r="124" spans="1:18" x14ac:dyDescent="0.25">
      <c r="A124" s="69" t="s">
        <v>368</v>
      </c>
      <c r="B124" s="76" t="s">
        <v>185</v>
      </c>
      <c r="C124" s="82"/>
      <c r="D124" s="83" t="e">
        <f>C124*#REF!</f>
        <v>#REF!</v>
      </c>
      <c r="E124" s="73">
        <v>300000</v>
      </c>
      <c r="F124" s="6">
        <f t="shared" si="2"/>
        <v>0</v>
      </c>
      <c r="G124" s="96" t="e">
        <f>(F124/#REF!)*100</f>
        <v>#REF!</v>
      </c>
      <c r="H124" s="13"/>
      <c r="I124" s="5"/>
      <c r="J124" s="21"/>
      <c r="K124" s="57"/>
      <c r="L124" s="38" t="e">
        <f t="shared" si="3"/>
        <v>#REF!</v>
      </c>
      <c r="M124" s="47"/>
      <c r="N124" s="47"/>
    </row>
    <row r="125" spans="1:18" x14ac:dyDescent="0.25">
      <c r="A125" s="75" t="s">
        <v>325</v>
      </c>
      <c r="B125" s="81" t="s">
        <v>123</v>
      </c>
      <c r="C125" s="82"/>
      <c r="D125" s="83" t="e">
        <f>C125*#REF!</f>
        <v>#REF!</v>
      </c>
      <c r="E125" s="73">
        <v>350000</v>
      </c>
      <c r="F125" s="6">
        <f t="shared" si="2"/>
        <v>0</v>
      </c>
      <c r="G125" s="96" t="e">
        <f>(F125/#REF!)*100</f>
        <v>#REF!</v>
      </c>
      <c r="H125" s="13"/>
      <c r="I125" s="5"/>
      <c r="J125" s="21"/>
      <c r="K125" s="57"/>
      <c r="L125" s="38" t="e">
        <f t="shared" si="3"/>
        <v>#REF!</v>
      </c>
      <c r="M125" s="47"/>
      <c r="N125" s="47"/>
    </row>
    <row r="126" spans="1:18" x14ac:dyDescent="0.25">
      <c r="A126" s="69" t="s">
        <v>349</v>
      </c>
      <c r="B126" s="76" t="s">
        <v>163</v>
      </c>
      <c r="C126" s="82"/>
      <c r="D126" s="83" t="e">
        <f>C126*#REF!</f>
        <v>#REF!</v>
      </c>
      <c r="E126" s="73">
        <v>500000</v>
      </c>
      <c r="F126" s="6">
        <f t="shared" si="2"/>
        <v>0</v>
      </c>
      <c r="G126" s="96" t="e">
        <f>(F126/#REF!)*100</f>
        <v>#REF!</v>
      </c>
      <c r="H126" s="13"/>
      <c r="I126" s="5"/>
      <c r="J126" s="21"/>
      <c r="K126" s="57"/>
      <c r="L126" s="38" t="e">
        <f t="shared" si="3"/>
        <v>#REF!</v>
      </c>
      <c r="M126" s="47"/>
      <c r="N126" s="47"/>
    </row>
    <row r="127" spans="1:18" x14ac:dyDescent="0.25">
      <c r="A127" s="90" t="s">
        <v>441</v>
      </c>
      <c r="B127" s="81" t="s">
        <v>150</v>
      </c>
      <c r="C127" s="82"/>
      <c r="D127" s="83" t="e">
        <f>C127*#REF!</f>
        <v>#REF!</v>
      </c>
      <c r="E127" s="73">
        <v>190000</v>
      </c>
      <c r="F127" s="6">
        <f t="shared" si="2"/>
        <v>0</v>
      </c>
      <c r="G127" s="96" t="e">
        <f>(F127/#REF!)*100</f>
        <v>#REF!</v>
      </c>
      <c r="H127" s="13"/>
      <c r="I127" s="5"/>
      <c r="J127" s="21"/>
      <c r="K127" s="57"/>
      <c r="L127" s="38" t="e">
        <f t="shared" si="3"/>
        <v>#REF!</v>
      </c>
      <c r="M127" s="47"/>
      <c r="N127" s="47"/>
    </row>
    <row r="128" spans="1:18" x14ac:dyDescent="0.25">
      <c r="A128" s="90" t="s">
        <v>469</v>
      </c>
      <c r="B128" s="70" t="s">
        <v>470</v>
      </c>
      <c r="C128" s="82"/>
      <c r="D128" s="83" t="e">
        <f>C128*#REF!</f>
        <v>#REF!</v>
      </c>
      <c r="E128" s="73">
        <v>11900</v>
      </c>
      <c r="F128" s="6">
        <f t="shared" si="2"/>
        <v>0</v>
      </c>
      <c r="G128" s="96" t="e">
        <f>(F128/#REF!)*100</f>
        <v>#REF!</v>
      </c>
      <c r="H128" s="13"/>
      <c r="I128" s="5"/>
      <c r="J128" s="21"/>
      <c r="K128" s="57"/>
      <c r="L128" s="38" t="e">
        <f t="shared" si="3"/>
        <v>#REF!</v>
      </c>
      <c r="M128" s="47"/>
      <c r="N128" s="47"/>
    </row>
    <row r="129" spans="1:18" x14ac:dyDescent="0.25">
      <c r="A129" s="69" t="s">
        <v>347</v>
      </c>
      <c r="B129" s="76" t="s">
        <v>161</v>
      </c>
      <c r="C129" s="82"/>
      <c r="D129" s="83" t="e">
        <f>C129*#REF!</f>
        <v>#REF!</v>
      </c>
      <c r="E129" s="73">
        <v>42000</v>
      </c>
      <c r="F129" s="6">
        <f t="shared" ref="F129:F192" si="4">(C129*E129)/43560</f>
        <v>0</v>
      </c>
      <c r="G129" s="96" t="e">
        <f>(F129/#REF!)*100</f>
        <v>#REF!</v>
      </c>
      <c r="H129" s="13"/>
      <c r="I129" s="5"/>
      <c r="J129" s="21"/>
      <c r="K129" s="57"/>
      <c r="L129" s="38" t="e">
        <f t="shared" si="3"/>
        <v>#REF!</v>
      </c>
      <c r="M129" s="47"/>
      <c r="N129" s="47"/>
    </row>
    <row r="130" spans="1:18" x14ac:dyDescent="0.25">
      <c r="A130" s="69" t="s">
        <v>522</v>
      </c>
      <c r="B130" s="70" t="s">
        <v>471</v>
      </c>
      <c r="C130" s="82"/>
      <c r="D130" s="83" t="e">
        <f>C130*#REF!</f>
        <v>#REF!</v>
      </c>
      <c r="E130" s="73">
        <v>20600</v>
      </c>
      <c r="F130" s="6">
        <f t="shared" si="4"/>
        <v>0</v>
      </c>
      <c r="G130" s="96" t="e">
        <f>(F130/#REF!)*100</f>
        <v>#REF!</v>
      </c>
      <c r="H130" s="13"/>
      <c r="I130" s="5"/>
      <c r="J130" s="21"/>
      <c r="K130" s="57"/>
      <c r="L130" s="38" t="e">
        <f t="shared" ref="L130:L193" si="5">D130*K130</f>
        <v>#REF!</v>
      </c>
      <c r="M130" s="47"/>
      <c r="N130" s="47"/>
    </row>
    <row r="131" spans="1:18" x14ac:dyDescent="0.25">
      <c r="A131" s="69" t="s">
        <v>473</v>
      </c>
      <c r="B131" s="70" t="s">
        <v>472</v>
      </c>
      <c r="C131" s="82"/>
      <c r="D131" s="83" t="e">
        <f>C131*#REF!</f>
        <v>#REF!</v>
      </c>
      <c r="E131" s="73">
        <v>240000</v>
      </c>
      <c r="F131" s="6">
        <f t="shared" si="4"/>
        <v>0</v>
      </c>
      <c r="G131" s="96" t="e">
        <f>(F131/#REF!)*100</f>
        <v>#REF!</v>
      </c>
      <c r="H131" s="13"/>
      <c r="I131" s="5"/>
      <c r="J131" s="21"/>
      <c r="K131" s="57"/>
      <c r="L131" s="38" t="e">
        <f t="shared" si="5"/>
        <v>#REF!</v>
      </c>
      <c r="M131" s="47"/>
      <c r="N131" s="47"/>
    </row>
    <row r="132" spans="1:18" x14ac:dyDescent="0.25">
      <c r="A132" s="75" t="s">
        <v>311</v>
      </c>
      <c r="B132" s="81" t="s">
        <v>93</v>
      </c>
      <c r="C132" s="82"/>
      <c r="D132" s="83" t="e">
        <f>C132*#REF!</f>
        <v>#REF!</v>
      </c>
      <c r="E132" s="73">
        <v>900000</v>
      </c>
      <c r="F132" s="6">
        <f t="shared" si="4"/>
        <v>0</v>
      </c>
      <c r="G132" s="96" t="e">
        <f>(F132/#REF!)*100</f>
        <v>#REF!</v>
      </c>
      <c r="H132" s="13"/>
      <c r="I132" s="5"/>
      <c r="J132" s="21"/>
      <c r="K132" s="57"/>
      <c r="L132" s="38" t="e">
        <f t="shared" si="5"/>
        <v>#REF!</v>
      </c>
      <c r="M132" s="47"/>
      <c r="N132" s="47"/>
    </row>
    <row r="133" spans="1:18" x14ac:dyDescent="0.25">
      <c r="A133" s="75" t="s">
        <v>474</v>
      </c>
      <c r="B133" s="70" t="s">
        <v>475</v>
      </c>
      <c r="C133" s="82"/>
      <c r="D133" s="83" t="e">
        <f>C133*#REF!</f>
        <v>#REF!</v>
      </c>
      <c r="E133" s="73">
        <v>140000</v>
      </c>
      <c r="F133" s="6">
        <f t="shared" si="4"/>
        <v>0</v>
      </c>
      <c r="G133" s="96" t="e">
        <f>(F133/#REF!)*100</f>
        <v>#REF!</v>
      </c>
      <c r="H133" s="13"/>
      <c r="I133" s="5"/>
      <c r="J133" s="21"/>
      <c r="K133" s="57"/>
      <c r="L133" s="38" t="e">
        <f t="shared" si="5"/>
        <v>#REF!</v>
      </c>
      <c r="M133" s="47"/>
      <c r="N133" s="47"/>
    </row>
    <row r="134" spans="1:18" x14ac:dyDescent="0.25">
      <c r="A134" s="91" t="s">
        <v>425</v>
      </c>
      <c r="B134" s="81" t="s">
        <v>249</v>
      </c>
      <c r="C134" s="82"/>
      <c r="D134" s="83" t="e">
        <f>C134*#REF!</f>
        <v>#REF!</v>
      </c>
      <c r="E134" s="73">
        <v>12000</v>
      </c>
      <c r="F134" s="6">
        <f t="shared" si="4"/>
        <v>0</v>
      </c>
      <c r="G134" s="96" t="e">
        <f>(F134/#REF!)*100</f>
        <v>#REF!</v>
      </c>
      <c r="H134" s="13"/>
      <c r="I134" s="5"/>
      <c r="J134" s="21"/>
      <c r="K134" s="57"/>
      <c r="L134" s="38" t="e">
        <f t="shared" si="5"/>
        <v>#REF!</v>
      </c>
      <c r="M134" s="47"/>
      <c r="N134" s="47"/>
      <c r="O134" s="5"/>
      <c r="P134" s="5"/>
      <c r="Q134" s="5"/>
      <c r="R134" s="5"/>
    </row>
    <row r="135" spans="1:18" x14ac:dyDescent="0.25">
      <c r="A135" s="69" t="s">
        <v>410</v>
      </c>
      <c r="B135" s="81" t="s">
        <v>231</v>
      </c>
      <c r="C135" s="82"/>
      <c r="D135" s="83" t="e">
        <f>C135*#REF!</f>
        <v>#REF!</v>
      </c>
      <c r="E135" s="73">
        <v>200000</v>
      </c>
      <c r="F135" s="6">
        <f t="shared" si="4"/>
        <v>0</v>
      </c>
      <c r="G135" s="96" t="e">
        <f>(F135/#REF!)*100</f>
        <v>#REF!</v>
      </c>
      <c r="H135" s="13"/>
      <c r="I135" s="5"/>
      <c r="J135" s="21"/>
      <c r="K135" s="57"/>
      <c r="L135" s="38" t="e">
        <f t="shared" si="5"/>
        <v>#REF!</v>
      </c>
      <c r="M135" s="47"/>
      <c r="N135" s="47"/>
    </row>
    <row r="136" spans="1:18" x14ac:dyDescent="0.25">
      <c r="A136" s="69" t="s">
        <v>422</v>
      </c>
      <c r="B136" s="81" t="s">
        <v>244</v>
      </c>
      <c r="C136" s="82"/>
      <c r="D136" s="83" t="e">
        <f>C136*#REF!</f>
        <v>#REF!</v>
      </c>
      <c r="E136" s="73">
        <v>28000</v>
      </c>
      <c r="F136" s="6">
        <f t="shared" si="4"/>
        <v>0</v>
      </c>
      <c r="G136" s="96" t="e">
        <f>(F136/#REF!)*100</f>
        <v>#REF!</v>
      </c>
      <c r="H136" s="13"/>
      <c r="I136" s="5"/>
      <c r="J136" s="21"/>
      <c r="K136" s="57"/>
      <c r="L136" s="38" t="e">
        <f t="shared" si="5"/>
        <v>#REF!</v>
      </c>
      <c r="M136" s="47"/>
      <c r="N136" s="47"/>
    </row>
    <row r="137" spans="1:18" x14ac:dyDescent="0.25">
      <c r="A137" s="69" t="s">
        <v>476</v>
      </c>
      <c r="B137" s="70" t="s">
        <v>477</v>
      </c>
      <c r="C137" s="82"/>
      <c r="D137" s="83" t="e">
        <f>C137*#REF!</f>
        <v>#REF!</v>
      </c>
      <c r="E137" s="73">
        <v>7000</v>
      </c>
      <c r="F137" s="6">
        <f t="shared" si="4"/>
        <v>0</v>
      </c>
      <c r="G137" s="96" t="e">
        <f>(F137/#REF!)*100</f>
        <v>#REF!</v>
      </c>
      <c r="H137" s="13"/>
      <c r="I137" s="5"/>
      <c r="J137" s="21"/>
      <c r="K137" s="57"/>
      <c r="L137" s="38" t="e">
        <f t="shared" si="5"/>
        <v>#REF!</v>
      </c>
      <c r="M137" s="47"/>
      <c r="N137" s="47"/>
    </row>
    <row r="138" spans="1:18" x14ac:dyDescent="0.25">
      <c r="A138" s="75" t="s">
        <v>318</v>
      </c>
      <c r="B138" s="81" t="s">
        <v>110</v>
      </c>
      <c r="C138" s="82"/>
      <c r="D138" s="83" t="e">
        <f>C138*#REF!</f>
        <v>#REF!</v>
      </c>
      <c r="E138" s="73">
        <v>4300</v>
      </c>
      <c r="F138" s="6">
        <f t="shared" si="4"/>
        <v>0</v>
      </c>
      <c r="G138" s="96" t="e">
        <f>(F138/#REF!)*100</f>
        <v>#REF!</v>
      </c>
      <c r="H138" s="13"/>
      <c r="I138" s="5"/>
      <c r="J138" s="21"/>
      <c r="K138" s="57"/>
      <c r="L138" s="38" t="e">
        <f t="shared" si="5"/>
        <v>#REF!</v>
      </c>
      <c r="M138" s="47"/>
      <c r="N138" s="47"/>
    </row>
    <row r="139" spans="1:18" x14ac:dyDescent="0.25">
      <c r="A139" s="75" t="s">
        <v>478</v>
      </c>
      <c r="B139" s="81" t="s">
        <v>479</v>
      </c>
      <c r="C139" s="82"/>
      <c r="D139" s="83" t="e">
        <f>C139*#REF!</f>
        <v>#REF!</v>
      </c>
      <c r="E139" s="73">
        <v>500000</v>
      </c>
      <c r="F139" s="6">
        <f t="shared" si="4"/>
        <v>0</v>
      </c>
      <c r="G139" s="96" t="e">
        <f>(F139/#REF!)*100</f>
        <v>#REF!</v>
      </c>
      <c r="H139" s="13"/>
      <c r="I139" s="5"/>
      <c r="J139" s="21"/>
      <c r="K139" s="57"/>
      <c r="L139" s="38" t="e">
        <f t="shared" si="5"/>
        <v>#REF!</v>
      </c>
      <c r="M139" s="47"/>
      <c r="N139" s="47"/>
    </row>
    <row r="140" spans="1:18" x14ac:dyDescent="0.25">
      <c r="A140" s="75" t="s">
        <v>480</v>
      </c>
      <c r="B140" s="70" t="s">
        <v>481</v>
      </c>
      <c r="C140" s="82"/>
      <c r="D140" s="83" t="e">
        <f>C140*#REF!</f>
        <v>#REF!</v>
      </c>
      <c r="E140" s="73">
        <v>500</v>
      </c>
      <c r="F140" s="6">
        <f t="shared" si="4"/>
        <v>0</v>
      </c>
      <c r="G140" s="96" t="e">
        <f>(F140/#REF!)*100</f>
        <v>#REF!</v>
      </c>
      <c r="H140" s="13"/>
      <c r="I140" s="5"/>
      <c r="J140" s="21"/>
      <c r="K140" s="57"/>
      <c r="L140" s="38" t="e">
        <f t="shared" si="5"/>
        <v>#REF!</v>
      </c>
      <c r="M140" s="47"/>
      <c r="N140" s="47"/>
    </row>
    <row r="141" spans="1:18" x14ac:dyDescent="0.25">
      <c r="A141" s="91" t="s">
        <v>433</v>
      </c>
      <c r="B141" s="81" t="s">
        <v>195</v>
      </c>
      <c r="C141" s="82"/>
      <c r="D141" s="83" t="e">
        <f>C141*#REF!</f>
        <v>#REF!</v>
      </c>
      <c r="E141" s="73">
        <v>18000</v>
      </c>
      <c r="F141" s="6">
        <f t="shared" si="4"/>
        <v>0</v>
      </c>
      <c r="G141" s="96" t="e">
        <f>(F141/#REF!)*100</f>
        <v>#REF!</v>
      </c>
      <c r="H141" s="13"/>
      <c r="I141" s="5"/>
      <c r="J141" s="21"/>
      <c r="K141" s="57"/>
      <c r="L141" s="38" t="e">
        <f t="shared" si="5"/>
        <v>#REF!</v>
      </c>
      <c r="M141" s="47"/>
      <c r="N141" s="47"/>
    </row>
    <row r="142" spans="1:18" x14ac:dyDescent="0.25">
      <c r="A142" s="75" t="s">
        <v>326</v>
      </c>
      <c r="B142" s="81" t="s">
        <v>124</v>
      </c>
      <c r="C142" s="82"/>
      <c r="D142" s="83" t="e">
        <f>C142*#REF!</f>
        <v>#REF!</v>
      </c>
      <c r="E142" s="73">
        <v>95000</v>
      </c>
      <c r="F142" s="6">
        <f t="shared" si="4"/>
        <v>0</v>
      </c>
      <c r="G142" s="96" t="e">
        <f>(F142/#REF!)*100</f>
        <v>#REF!</v>
      </c>
      <c r="H142" s="13"/>
      <c r="I142" s="5"/>
      <c r="J142" s="21"/>
      <c r="K142" s="57"/>
      <c r="L142" s="38" t="e">
        <f t="shared" si="5"/>
        <v>#REF!</v>
      </c>
      <c r="M142" s="47"/>
      <c r="N142" s="47"/>
    </row>
    <row r="143" spans="1:18" x14ac:dyDescent="0.25">
      <c r="A143" s="69" t="s">
        <v>523</v>
      </c>
      <c r="B143" s="70" t="s">
        <v>499</v>
      </c>
      <c r="C143" s="82"/>
      <c r="D143" s="83" t="e">
        <f>C143*#REF!</f>
        <v>#REF!</v>
      </c>
      <c r="E143" s="73">
        <v>20000</v>
      </c>
      <c r="F143" s="6">
        <f t="shared" si="4"/>
        <v>0</v>
      </c>
      <c r="G143" s="96" t="e">
        <f>(F143/#REF!)*100</f>
        <v>#REF!</v>
      </c>
      <c r="H143" s="13"/>
      <c r="I143" s="5"/>
      <c r="J143" s="21"/>
      <c r="K143" s="57"/>
      <c r="L143" s="38" t="e">
        <f t="shared" si="5"/>
        <v>#REF!</v>
      </c>
      <c r="M143" s="47"/>
      <c r="N143" s="47"/>
      <c r="R143" s="5"/>
    </row>
    <row r="144" spans="1:18" x14ac:dyDescent="0.25">
      <c r="A144" s="69" t="s">
        <v>372</v>
      </c>
      <c r="B144" s="81" t="s">
        <v>189</v>
      </c>
      <c r="C144" s="82"/>
      <c r="D144" s="83" t="e">
        <f>C144*#REF!</f>
        <v>#REF!</v>
      </c>
      <c r="E144" s="73">
        <v>14000</v>
      </c>
      <c r="F144" s="6">
        <f t="shared" si="4"/>
        <v>0</v>
      </c>
      <c r="G144" s="96" t="e">
        <f>(F144/#REF!)*100</f>
        <v>#REF!</v>
      </c>
      <c r="H144" s="13"/>
      <c r="I144" s="5"/>
      <c r="J144" s="21"/>
      <c r="K144" s="57"/>
      <c r="L144" s="38" t="e">
        <f t="shared" si="5"/>
        <v>#REF!</v>
      </c>
      <c r="M144" s="47"/>
      <c r="N144" s="47"/>
    </row>
    <row r="145" spans="1:18" x14ac:dyDescent="0.25">
      <c r="A145" s="69" t="s">
        <v>392</v>
      </c>
      <c r="B145" s="81" t="s">
        <v>212</v>
      </c>
      <c r="C145" s="82"/>
      <c r="D145" s="83" t="e">
        <f>C145*#REF!</f>
        <v>#REF!</v>
      </c>
      <c r="E145" s="73">
        <v>170000</v>
      </c>
      <c r="F145" s="6">
        <f t="shared" si="4"/>
        <v>0</v>
      </c>
      <c r="G145" s="96" t="e">
        <f>(F145/#REF!)*100</f>
        <v>#REF!</v>
      </c>
      <c r="H145" s="13"/>
      <c r="I145" s="5"/>
      <c r="J145" s="21"/>
      <c r="K145" s="57"/>
      <c r="L145" s="38" t="e">
        <f t="shared" si="5"/>
        <v>#REF!</v>
      </c>
      <c r="M145" s="47"/>
      <c r="N145" s="47"/>
    </row>
    <row r="146" spans="1:18" x14ac:dyDescent="0.25">
      <c r="A146" s="69" t="s">
        <v>521</v>
      </c>
      <c r="B146" s="70" t="s">
        <v>466</v>
      </c>
      <c r="C146" s="82"/>
      <c r="D146" s="83" t="e">
        <f>C146*#REF!</f>
        <v>#REF!</v>
      </c>
      <c r="E146" s="73">
        <v>250000</v>
      </c>
      <c r="F146" s="6">
        <f t="shared" si="4"/>
        <v>0</v>
      </c>
      <c r="G146" s="96" t="e">
        <f>(F146/#REF!)*100</f>
        <v>#REF!</v>
      </c>
      <c r="H146" s="13"/>
      <c r="I146" s="5"/>
      <c r="J146" s="21"/>
      <c r="K146" s="57"/>
      <c r="L146" s="38" t="e">
        <f t="shared" si="5"/>
        <v>#REF!</v>
      </c>
      <c r="M146" s="47"/>
      <c r="N146" s="47"/>
    </row>
    <row r="147" spans="1:18" x14ac:dyDescent="0.25">
      <c r="A147" s="69" t="s">
        <v>420</v>
      </c>
      <c r="B147" s="81" t="s">
        <v>242</v>
      </c>
      <c r="C147" s="82"/>
      <c r="D147" s="83" t="e">
        <f>C147*#REF!</f>
        <v>#REF!</v>
      </c>
      <c r="E147" s="73">
        <v>450</v>
      </c>
      <c r="F147" s="6">
        <f t="shared" si="4"/>
        <v>0</v>
      </c>
      <c r="G147" s="96" t="e">
        <f>(F147/#REF!)*100</f>
        <v>#REF!</v>
      </c>
      <c r="H147" s="13"/>
      <c r="I147" s="5"/>
      <c r="J147" s="21"/>
      <c r="K147" s="57"/>
      <c r="L147" s="38" t="e">
        <f t="shared" si="5"/>
        <v>#REF!</v>
      </c>
      <c r="M147" s="47"/>
      <c r="N147" s="47"/>
    </row>
    <row r="148" spans="1:18" x14ac:dyDescent="0.25">
      <c r="A148" s="75" t="s">
        <v>294</v>
      </c>
      <c r="B148" s="74" t="s">
        <v>64</v>
      </c>
      <c r="C148" s="82"/>
      <c r="D148" s="83" t="e">
        <f>C148*#REF!</f>
        <v>#REF!</v>
      </c>
      <c r="E148" s="73">
        <v>16000</v>
      </c>
      <c r="F148" s="6">
        <f t="shared" si="4"/>
        <v>0</v>
      </c>
      <c r="G148" s="96" t="e">
        <f>(F148/#REF!)*100</f>
        <v>#REF!</v>
      </c>
      <c r="H148" s="13"/>
      <c r="I148" s="5"/>
      <c r="J148" s="21"/>
      <c r="K148" s="57"/>
      <c r="L148" s="38" t="e">
        <f t="shared" si="5"/>
        <v>#REF!</v>
      </c>
      <c r="M148" s="47"/>
      <c r="N148" s="47"/>
    </row>
    <row r="149" spans="1:18" x14ac:dyDescent="0.25">
      <c r="A149" s="91" t="s">
        <v>432</v>
      </c>
      <c r="B149" s="81" t="s">
        <v>197</v>
      </c>
      <c r="C149" s="82"/>
      <c r="D149" s="83" t="e">
        <f>C149*#REF!</f>
        <v>#REF!</v>
      </c>
      <c r="E149" s="73">
        <v>18000</v>
      </c>
      <c r="F149" s="6">
        <f t="shared" si="4"/>
        <v>0</v>
      </c>
      <c r="G149" s="96" t="e">
        <f>(F149/#REF!)*100</f>
        <v>#REF!</v>
      </c>
      <c r="H149" s="13"/>
      <c r="I149" s="5"/>
      <c r="J149" s="21"/>
      <c r="K149" s="57"/>
      <c r="L149" s="38" t="e">
        <f t="shared" si="5"/>
        <v>#REF!</v>
      </c>
      <c r="M149" s="47"/>
      <c r="N149" s="47"/>
    </row>
    <row r="150" spans="1:18" x14ac:dyDescent="0.25">
      <c r="A150" s="69" t="s">
        <v>376</v>
      </c>
      <c r="B150" s="81" t="s">
        <v>193</v>
      </c>
      <c r="C150" s="82"/>
      <c r="D150" s="83" t="e">
        <f>C150*#REF!</f>
        <v>#REF!</v>
      </c>
      <c r="E150" s="73">
        <v>4000</v>
      </c>
      <c r="F150" s="6">
        <f t="shared" si="4"/>
        <v>0</v>
      </c>
      <c r="G150" s="96" t="e">
        <f>(F150/#REF!)*100</f>
        <v>#REF!</v>
      </c>
      <c r="H150" s="13"/>
      <c r="I150" s="5"/>
      <c r="J150" s="21"/>
      <c r="K150" s="57"/>
      <c r="L150" s="38" t="e">
        <f t="shared" si="5"/>
        <v>#REF!</v>
      </c>
      <c r="M150" s="47"/>
      <c r="N150" s="47"/>
      <c r="O150" s="5"/>
      <c r="P150" s="5"/>
      <c r="R150" s="5"/>
    </row>
    <row r="151" spans="1:18" x14ac:dyDescent="0.25">
      <c r="A151" s="69" t="s">
        <v>365</v>
      </c>
      <c r="B151" s="76" t="s">
        <v>182</v>
      </c>
      <c r="C151" s="82"/>
      <c r="D151" s="83" t="e">
        <f>C151*#REF!</f>
        <v>#REF!</v>
      </c>
      <c r="E151" s="73">
        <v>1500</v>
      </c>
      <c r="F151" s="6">
        <f t="shared" si="4"/>
        <v>0</v>
      </c>
      <c r="G151" s="96" t="e">
        <f>(F151/#REF!)*100</f>
        <v>#REF!</v>
      </c>
      <c r="H151" s="13"/>
      <c r="I151" s="5"/>
      <c r="J151" s="21"/>
      <c r="K151" s="57"/>
      <c r="L151" s="38" t="e">
        <f t="shared" si="5"/>
        <v>#REF!</v>
      </c>
      <c r="M151" s="47"/>
      <c r="N151" s="47"/>
    </row>
    <row r="152" spans="1:18" x14ac:dyDescent="0.25">
      <c r="A152" s="69" t="s">
        <v>371</v>
      </c>
      <c r="B152" s="76" t="s">
        <v>188</v>
      </c>
      <c r="C152" s="82"/>
      <c r="D152" s="83" t="e">
        <f>C152*#REF!</f>
        <v>#REF!</v>
      </c>
      <c r="E152" s="73">
        <v>44000</v>
      </c>
      <c r="F152" s="6">
        <f t="shared" si="4"/>
        <v>0</v>
      </c>
      <c r="G152" s="96" t="e">
        <f>(F152/#REF!)*100</f>
        <v>#REF!</v>
      </c>
      <c r="H152" s="13"/>
      <c r="I152" s="5"/>
      <c r="J152" s="21"/>
      <c r="K152" s="57"/>
      <c r="L152" s="38" t="e">
        <f t="shared" si="5"/>
        <v>#REF!</v>
      </c>
      <c r="M152" s="47"/>
      <c r="N152" s="47"/>
    </row>
    <row r="153" spans="1:18" x14ac:dyDescent="0.25">
      <c r="A153" s="75" t="s">
        <v>309</v>
      </c>
      <c r="B153" s="81" t="s">
        <v>91</v>
      </c>
      <c r="C153" s="82"/>
      <c r="D153" s="83" t="e">
        <f>C153*#REF!</f>
        <v>#REF!</v>
      </c>
      <c r="E153" s="73">
        <v>26000</v>
      </c>
      <c r="F153" s="6">
        <f t="shared" si="4"/>
        <v>0</v>
      </c>
      <c r="G153" s="96" t="e">
        <f>(F153/#REF!)*100</f>
        <v>#REF!</v>
      </c>
      <c r="H153" s="13"/>
      <c r="I153" s="5"/>
      <c r="J153" s="21"/>
      <c r="K153" s="57"/>
      <c r="L153" s="38" t="e">
        <f t="shared" si="5"/>
        <v>#REF!</v>
      </c>
      <c r="M153" s="47"/>
      <c r="N153" s="47"/>
    </row>
    <row r="154" spans="1:18" x14ac:dyDescent="0.25">
      <c r="A154" s="69" t="s">
        <v>339</v>
      </c>
      <c r="B154" s="81" t="s">
        <v>153</v>
      </c>
      <c r="C154" s="82"/>
      <c r="D154" s="83" t="e">
        <f>C154*#REF!</f>
        <v>#REF!</v>
      </c>
      <c r="E154" s="73">
        <v>1800</v>
      </c>
      <c r="F154" s="6">
        <f t="shared" si="4"/>
        <v>0</v>
      </c>
      <c r="G154" s="96" t="e">
        <f>(F154/#REF!)*100</f>
        <v>#REF!</v>
      </c>
      <c r="H154" s="13"/>
      <c r="I154" s="5"/>
      <c r="J154" s="21"/>
      <c r="K154" s="57"/>
      <c r="L154" s="38" t="e">
        <f t="shared" si="5"/>
        <v>#REF!</v>
      </c>
      <c r="M154" s="47"/>
      <c r="N154" s="47"/>
    </row>
    <row r="155" spans="1:18" x14ac:dyDescent="0.25">
      <c r="A155" s="69" t="s">
        <v>343</v>
      </c>
      <c r="B155" s="76" t="s">
        <v>157</v>
      </c>
      <c r="C155" s="82"/>
      <c r="D155" s="83" t="e">
        <f>C155*#REF!</f>
        <v>#REF!</v>
      </c>
      <c r="E155" s="73">
        <v>10000</v>
      </c>
      <c r="F155" s="6">
        <f t="shared" si="4"/>
        <v>0</v>
      </c>
      <c r="G155" s="96" t="e">
        <f>(F155/#REF!)*100</f>
        <v>#REF!</v>
      </c>
      <c r="H155" s="13"/>
      <c r="I155" s="5"/>
      <c r="J155" s="21"/>
      <c r="K155" s="57"/>
      <c r="L155" s="38" t="e">
        <f t="shared" si="5"/>
        <v>#REF!</v>
      </c>
      <c r="M155" s="47"/>
      <c r="N155" s="47"/>
    </row>
    <row r="156" spans="1:18" x14ac:dyDescent="0.25">
      <c r="A156" s="69" t="s">
        <v>408</v>
      </c>
      <c r="B156" s="81" t="s">
        <v>228</v>
      </c>
      <c r="C156" s="82"/>
      <c r="D156" s="83" t="e">
        <f>C156*#REF!</f>
        <v>#REF!</v>
      </c>
      <c r="E156" s="73">
        <v>300000</v>
      </c>
      <c r="F156" s="6">
        <f t="shared" si="4"/>
        <v>0</v>
      </c>
      <c r="G156" s="96" t="e">
        <f>(F156/#REF!)*100</f>
        <v>#REF!</v>
      </c>
      <c r="H156" s="13"/>
      <c r="I156" s="5"/>
      <c r="J156" s="21"/>
      <c r="K156" s="57"/>
      <c r="L156" s="38" t="e">
        <f t="shared" si="5"/>
        <v>#REF!</v>
      </c>
      <c r="M156" s="47"/>
      <c r="N156" s="47"/>
    </row>
    <row r="157" spans="1:18" x14ac:dyDescent="0.25">
      <c r="A157" s="69" t="s">
        <v>345</v>
      </c>
      <c r="B157" s="76" t="s">
        <v>159</v>
      </c>
      <c r="C157" s="82"/>
      <c r="D157" s="83" t="e">
        <f>C157*#REF!</f>
        <v>#REF!</v>
      </c>
      <c r="E157" s="73">
        <v>10000</v>
      </c>
      <c r="F157" s="6">
        <f t="shared" si="4"/>
        <v>0</v>
      </c>
      <c r="G157" s="96" t="e">
        <f>(F157/#REF!)*100</f>
        <v>#REF!</v>
      </c>
      <c r="H157" s="13"/>
      <c r="I157" s="5"/>
      <c r="J157" s="21"/>
      <c r="K157" s="57"/>
      <c r="L157" s="38" t="e">
        <f t="shared" si="5"/>
        <v>#REF!</v>
      </c>
      <c r="M157" s="47"/>
      <c r="N157" s="47"/>
      <c r="O157" s="5"/>
    </row>
    <row r="158" spans="1:18" x14ac:dyDescent="0.25">
      <c r="A158" s="75" t="s">
        <v>113</v>
      </c>
      <c r="B158" s="76" t="s">
        <v>112</v>
      </c>
      <c r="C158" s="82"/>
      <c r="D158" s="83" t="e">
        <f>C158*#REF!</f>
        <v>#REF!</v>
      </c>
      <c r="E158" s="73">
        <v>60000</v>
      </c>
      <c r="F158" s="6">
        <f t="shared" si="4"/>
        <v>0</v>
      </c>
      <c r="G158" s="96" t="e">
        <f>(F158/#REF!)*100</f>
        <v>#REF!</v>
      </c>
      <c r="H158" s="13"/>
      <c r="I158" s="5"/>
      <c r="J158" s="21"/>
      <c r="K158" s="57"/>
      <c r="L158" s="38" t="e">
        <f t="shared" si="5"/>
        <v>#REF!</v>
      </c>
      <c r="M158" s="47"/>
      <c r="N158" s="47"/>
    </row>
    <row r="159" spans="1:18" x14ac:dyDescent="0.25">
      <c r="A159" s="75" t="s">
        <v>486</v>
      </c>
      <c r="B159" s="70" t="s">
        <v>487</v>
      </c>
      <c r="C159" s="82"/>
      <c r="D159" s="83" t="e">
        <f>C159*#REF!</f>
        <v>#REF!</v>
      </c>
      <c r="E159" s="73">
        <v>197000</v>
      </c>
      <c r="F159" s="6">
        <f t="shared" si="4"/>
        <v>0</v>
      </c>
      <c r="G159" s="96" t="e">
        <f>(F159/#REF!)*100</f>
        <v>#REF!</v>
      </c>
      <c r="H159" s="13"/>
      <c r="I159" s="5"/>
      <c r="J159" s="21"/>
      <c r="K159" s="57"/>
      <c r="L159" s="38" t="e">
        <f t="shared" si="5"/>
        <v>#REF!</v>
      </c>
      <c r="M159" s="47"/>
      <c r="N159" s="47"/>
    </row>
    <row r="160" spans="1:18" x14ac:dyDescent="0.25">
      <c r="A160" s="69" t="s">
        <v>358</v>
      </c>
      <c r="B160" s="81" t="s">
        <v>174</v>
      </c>
      <c r="C160" s="82"/>
      <c r="D160" s="83" t="e">
        <f>C160*#REF!</f>
        <v>#REF!</v>
      </c>
      <c r="E160" s="73">
        <v>2300000</v>
      </c>
      <c r="F160" s="6">
        <f t="shared" si="4"/>
        <v>0</v>
      </c>
      <c r="G160" s="96" t="e">
        <f>(F160/#REF!)*100</f>
        <v>#REF!</v>
      </c>
      <c r="H160" s="13"/>
      <c r="I160" s="5"/>
      <c r="J160" s="21"/>
      <c r="K160" s="57"/>
      <c r="L160" s="38" t="e">
        <f t="shared" si="5"/>
        <v>#REF!</v>
      </c>
      <c r="M160" s="47"/>
      <c r="N160" s="47"/>
    </row>
    <row r="161" spans="1:15" x14ac:dyDescent="0.25">
      <c r="A161" s="69" t="s">
        <v>379</v>
      </c>
      <c r="B161" s="81" t="s">
        <v>199</v>
      </c>
      <c r="C161" s="82"/>
      <c r="D161" s="83" t="e">
        <f>C161*#REF!</f>
        <v>#REF!</v>
      </c>
      <c r="E161" s="73">
        <v>220000</v>
      </c>
      <c r="F161" s="6">
        <f t="shared" si="4"/>
        <v>0</v>
      </c>
      <c r="G161" s="96" t="e">
        <f>(F161/#REF!)*100</f>
        <v>#REF!</v>
      </c>
      <c r="H161" s="13"/>
      <c r="I161" s="5"/>
      <c r="J161" s="21"/>
      <c r="K161" s="57"/>
      <c r="L161" s="38" t="e">
        <f t="shared" si="5"/>
        <v>#REF!</v>
      </c>
      <c r="M161" s="47"/>
      <c r="N161" s="47"/>
    </row>
    <row r="162" spans="1:15" x14ac:dyDescent="0.25">
      <c r="A162" s="69" t="s">
        <v>413</v>
      </c>
      <c r="B162" s="81" t="s">
        <v>234</v>
      </c>
      <c r="C162" s="82"/>
      <c r="D162" s="83" t="e">
        <f>C162*#REF!</f>
        <v>#REF!</v>
      </c>
      <c r="E162" s="73">
        <v>66000</v>
      </c>
      <c r="F162" s="6">
        <f t="shared" si="4"/>
        <v>0</v>
      </c>
      <c r="G162" s="96" t="e">
        <f>(F162/#REF!)*100</f>
        <v>#REF!</v>
      </c>
      <c r="H162" s="13"/>
      <c r="I162" s="5"/>
      <c r="J162" s="21"/>
      <c r="K162" s="57"/>
      <c r="L162" s="38" t="e">
        <f t="shared" si="5"/>
        <v>#REF!</v>
      </c>
      <c r="M162" s="47"/>
      <c r="N162" s="47"/>
    </row>
    <row r="163" spans="1:15" x14ac:dyDescent="0.25">
      <c r="A163" s="69" t="s">
        <v>96</v>
      </c>
      <c r="B163" s="76" t="s">
        <v>95</v>
      </c>
      <c r="C163" s="82"/>
      <c r="D163" s="83" t="e">
        <f>C163*#REF!</f>
        <v>#REF!</v>
      </c>
      <c r="E163" s="73">
        <v>7600</v>
      </c>
      <c r="F163" s="6">
        <f t="shared" si="4"/>
        <v>0</v>
      </c>
      <c r="G163" s="96" t="e">
        <f>(F163/#REF!)*100</f>
        <v>#REF!</v>
      </c>
      <c r="H163" s="13"/>
      <c r="I163" s="5"/>
      <c r="J163" s="21"/>
      <c r="K163" s="57"/>
      <c r="L163" s="38" t="e">
        <f t="shared" si="5"/>
        <v>#REF!</v>
      </c>
      <c r="M163" s="47"/>
      <c r="N163" s="47"/>
    </row>
    <row r="164" spans="1:15" x14ac:dyDescent="0.25">
      <c r="A164" s="75" t="s">
        <v>63</v>
      </c>
      <c r="B164" s="74" t="s">
        <v>62</v>
      </c>
      <c r="C164" s="82"/>
      <c r="D164" s="83" t="e">
        <f>C164*#REF!</f>
        <v>#REF!</v>
      </c>
      <c r="E164" s="73">
        <v>7600</v>
      </c>
      <c r="F164" s="6">
        <f t="shared" si="4"/>
        <v>0</v>
      </c>
      <c r="G164" s="96" t="e">
        <f>(F164/#REF!)*100</f>
        <v>#REF!</v>
      </c>
      <c r="H164" s="13"/>
      <c r="I164" s="5"/>
      <c r="J164" s="21"/>
      <c r="K164" s="57"/>
      <c r="L164" s="38" t="e">
        <f t="shared" si="5"/>
        <v>#REF!</v>
      </c>
      <c r="M164" s="47"/>
      <c r="N164" s="47"/>
    </row>
    <row r="165" spans="1:15" x14ac:dyDescent="0.25">
      <c r="A165" s="69" t="s">
        <v>338</v>
      </c>
      <c r="B165" s="70" t="s">
        <v>152</v>
      </c>
      <c r="C165" s="82"/>
      <c r="D165" s="83" t="e">
        <f>C165*#REF!</f>
        <v>#REF!</v>
      </c>
      <c r="E165" s="73">
        <v>850</v>
      </c>
      <c r="F165" s="6">
        <f t="shared" si="4"/>
        <v>0</v>
      </c>
      <c r="G165" s="96" t="e">
        <f>(F165/#REF!)*100</f>
        <v>#REF!</v>
      </c>
      <c r="H165" s="13"/>
      <c r="I165" s="5"/>
      <c r="J165" s="21"/>
      <c r="K165" s="57"/>
      <c r="L165" s="38" t="e">
        <f t="shared" si="5"/>
        <v>#REF!</v>
      </c>
      <c r="M165" s="47"/>
      <c r="N165" s="47"/>
    </row>
    <row r="166" spans="1:15" x14ac:dyDescent="0.25">
      <c r="A166" s="69" t="s">
        <v>129</v>
      </c>
      <c r="B166" s="76" t="s">
        <v>128</v>
      </c>
      <c r="C166" s="82"/>
      <c r="D166" s="83" t="e">
        <f>C166*#REF!</f>
        <v>#REF!</v>
      </c>
      <c r="E166" s="73">
        <v>70000</v>
      </c>
      <c r="F166" s="6">
        <f t="shared" si="4"/>
        <v>0</v>
      </c>
      <c r="G166" s="96" t="e">
        <f>(F166/#REF!)*100</f>
        <v>#REF!</v>
      </c>
      <c r="H166" s="13"/>
      <c r="I166" s="5"/>
      <c r="J166" s="21"/>
      <c r="K166" s="57"/>
      <c r="L166" s="38" t="e">
        <f t="shared" si="5"/>
        <v>#REF!</v>
      </c>
      <c r="M166" s="47"/>
      <c r="N166" s="47"/>
      <c r="O166" s="17"/>
    </row>
    <row r="167" spans="1:15" x14ac:dyDescent="0.25">
      <c r="A167" s="69" t="s">
        <v>338</v>
      </c>
      <c r="B167" s="76" t="s">
        <v>152</v>
      </c>
      <c r="C167" s="82"/>
      <c r="D167" s="83" t="e">
        <f>C167*#REF!</f>
        <v>#REF!</v>
      </c>
      <c r="E167" s="73">
        <v>850</v>
      </c>
      <c r="F167" s="6">
        <f t="shared" si="4"/>
        <v>0</v>
      </c>
      <c r="G167" s="96" t="e">
        <f>(F167/#REF!)*100</f>
        <v>#REF!</v>
      </c>
      <c r="H167" s="13"/>
      <c r="I167" s="5"/>
      <c r="J167" s="21"/>
      <c r="K167" s="57"/>
      <c r="L167" s="38" t="e">
        <f t="shared" si="5"/>
        <v>#REF!</v>
      </c>
      <c r="M167" s="47"/>
      <c r="N167" s="47"/>
    </row>
    <row r="168" spans="1:15" x14ac:dyDescent="0.25">
      <c r="A168" s="69" t="s">
        <v>377</v>
      </c>
      <c r="B168" s="76" t="s">
        <v>194</v>
      </c>
      <c r="C168" s="82"/>
      <c r="D168" s="83" t="e">
        <f>C168*#REF!</f>
        <v>#REF!</v>
      </c>
      <c r="E168" s="73">
        <v>11000</v>
      </c>
      <c r="F168" s="6">
        <f t="shared" si="4"/>
        <v>0</v>
      </c>
      <c r="G168" s="96" t="e">
        <f>(F168/#REF!)*100</f>
        <v>#REF!</v>
      </c>
      <c r="H168" s="13"/>
      <c r="I168" s="5"/>
      <c r="J168" s="21"/>
      <c r="K168" s="57"/>
      <c r="L168" s="38" t="e">
        <f t="shared" si="5"/>
        <v>#REF!</v>
      </c>
      <c r="M168" s="47"/>
      <c r="N168" s="47"/>
    </row>
    <row r="169" spans="1:15" x14ac:dyDescent="0.25">
      <c r="A169" s="69" t="s">
        <v>419</v>
      </c>
      <c r="B169" s="81" t="s">
        <v>241</v>
      </c>
      <c r="C169" s="82"/>
      <c r="D169" s="83" t="e">
        <f>C169*#REF!</f>
        <v>#REF!</v>
      </c>
      <c r="E169" s="73">
        <v>8000</v>
      </c>
      <c r="F169" s="6">
        <f t="shared" si="4"/>
        <v>0</v>
      </c>
      <c r="G169" s="96" t="e">
        <f>(F169/#REF!)*100</f>
        <v>#REF!</v>
      </c>
      <c r="H169" s="13"/>
      <c r="I169" s="5"/>
      <c r="J169" s="21"/>
      <c r="K169" s="57"/>
      <c r="L169" s="38" t="e">
        <f t="shared" si="5"/>
        <v>#REF!</v>
      </c>
      <c r="M169" s="47"/>
      <c r="N169" s="47"/>
    </row>
    <row r="170" spans="1:15" x14ac:dyDescent="0.25">
      <c r="A170" s="69" t="s">
        <v>405</v>
      </c>
      <c r="B170" s="81" t="s">
        <v>225</v>
      </c>
      <c r="C170" s="82"/>
      <c r="D170" s="83" t="e">
        <f>C170*#REF!</f>
        <v>#REF!</v>
      </c>
      <c r="E170" s="73">
        <v>300000</v>
      </c>
      <c r="F170" s="6">
        <f t="shared" si="4"/>
        <v>0</v>
      </c>
      <c r="G170" s="96" t="e">
        <f>(F170/#REF!)*100</f>
        <v>#REF!</v>
      </c>
      <c r="H170" s="13"/>
      <c r="I170" s="5"/>
      <c r="J170" s="21"/>
      <c r="K170" s="57"/>
      <c r="L170" s="38" t="e">
        <f t="shared" si="5"/>
        <v>#REF!</v>
      </c>
      <c r="M170" s="47"/>
      <c r="N170" s="47"/>
    </row>
    <row r="171" spans="1:15" x14ac:dyDescent="0.25">
      <c r="A171" s="75" t="s">
        <v>117</v>
      </c>
      <c r="B171" s="76" t="s">
        <v>116</v>
      </c>
      <c r="C171" s="82"/>
      <c r="D171" s="83" t="e">
        <f>C171*#REF!</f>
        <v>#REF!</v>
      </c>
      <c r="E171" s="73">
        <v>5200</v>
      </c>
      <c r="F171" s="6">
        <f t="shared" si="4"/>
        <v>0</v>
      </c>
      <c r="G171" s="96" t="e">
        <f>(F171/#REF!)*100</f>
        <v>#REF!</v>
      </c>
      <c r="H171" s="13"/>
      <c r="I171" s="5"/>
      <c r="J171" s="21"/>
      <c r="K171" s="57"/>
      <c r="L171" s="38" t="e">
        <f t="shared" si="5"/>
        <v>#REF!</v>
      </c>
      <c r="M171" s="47"/>
      <c r="N171" s="47"/>
    </row>
    <row r="172" spans="1:15" x14ac:dyDescent="0.25">
      <c r="A172" s="69" t="s">
        <v>350</v>
      </c>
      <c r="B172" s="81" t="s">
        <v>164</v>
      </c>
      <c r="C172" s="82"/>
      <c r="D172" s="83" t="e">
        <f>C172*#REF!</f>
        <v>#REF!</v>
      </c>
      <c r="E172" s="73">
        <v>900000</v>
      </c>
      <c r="F172" s="6">
        <f t="shared" si="4"/>
        <v>0</v>
      </c>
      <c r="G172" s="96" t="e">
        <f>(F172/#REF!)*100</f>
        <v>#REF!</v>
      </c>
      <c r="H172" s="13"/>
      <c r="I172" s="5"/>
      <c r="J172" s="21"/>
      <c r="K172" s="57"/>
      <c r="L172" s="38" t="e">
        <f t="shared" si="5"/>
        <v>#REF!</v>
      </c>
      <c r="M172" s="47"/>
      <c r="N172" s="47"/>
    </row>
    <row r="173" spans="1:15" x14ac:dyDescent="0.25">
      <c r="A173" s="75" t="s">
        <v>98</v>
      </c>
      <c r="B173" s="74" t="s">
        <v>97</v>
      </c>
      <c r="C173" s="82"/>
      <c r="D173" s="83" t="e">
        <f>C173*#REF!</f>
        <v>#REF!</v>
      </c>
      <c r="E173" s="73">
        <v>2700</v>
      </c>
      <c r="F173" s="6">
        <f t="shared" si="4"/>
        <v>0</v>
      </c>
      <c r="G173" s="96" t="e">
        <f>(F173/#REF!)*100</f>
        <v>#REF!</v>
      </c>
      <c r="H173" s="13"/>
      <c r="I173" s="5"/>
      <c r="J173" s="21"/>
      <c r="K173" s="57"/>
      <c r="L173" s="38" t="e">
        <f t="shared" si="5"/>
        <v>#REF!</v>
      </c>
      <c r="M173" s="47"/>
      <c r="N173" s="47"/>
    </row>
    <row r="174" spans="1:15" x14ac:dyDescent="0.25">
      <c r="A174" s="69" t="s">
        <v>378</v>
      </c>
      <c r="B174" s="81" t="s">
        <v>198</v>
      </c>
      <c r="C174" s="82"/>
      <c r="D174" s="83" t="e">
        <f>C174*#REF!</f>
        <v>#REF!</v>
      </c>
      <c r="E174" s="73">
        <v>18000</v>
      </c>
      <c r="F174" s="6">
        <f t="shared" si="4"/>
        <v>0</v>
      </c>
      <c r="G174" s="96" t="e">
        <f>(F174/#REF!)*100</f>
        <v>#REF!</v>
      </c>
      <c r="H174" s="13"/>
      <c r="I174" s="5"/>
      <c r="J174" s="21"/>
      <c r="K174" s="57"/>
      <c r="L174" s="38" t="e">
        <f t="shared" si="5"/>
        <v>#REF!</v>
      </c>
      <c r="M174" s="47"/>
      <c r="N174" s="47"/>
    </row>
    <row r="175" spans="1:15" x14ac:dyDescent="0.25">
      <c r="A175" s="75" t="s">
        <v>313</v>
      </c>
      <c r="B175" s="81" t="s">
        <v>100</v>
      </c>
      <c r="C175" s="82"/>
      <c r="D175" s="83" t="e">
        <f>C175*#REF!</f>
        <v>#REF!</v>
      </c>
      <c r="E175" s="73">
        <v>6400</v>
      </c>
      <c r="F175" s="6">
        <f t="shared" si="4"/>
        <v>0</v>
      </c>
      <c r="G175" s="96" t="e">
        <f>(F175/#REF!)*100</f>
        <v>#REF!</v>
      </c>
      <c r="H175" s="13"/>
      <c r="I175" s="5"/>
      <c r="J175" s="21"/>
      <c r="K175" s="57"/>
      <c r="L175" s="38" t="e">
        <f t="shared" si="5"/>
        <v>#REF!</v>
      </c>
      <c r="M175" s="47"/>
      <c r="N175" s="47"/>
    </row>
    <row r="176" spans="1:15" x14ac:dyDescent="0.25">
      <c r="A176" s="75" t="s">
        <v>489</v>
      </c>
      <c r="B176" s="70" t="s">
        <v>490</v>
      </c>
      <c r="C176" s="82"/>
      <c r="D176" s="83" t="e">
        <f>C176*#REF!</f>
        <v>#REF!</v>
      </c>
      <c r="E176" s="73">
        <v>218000</v>
      </c>
      <c r="F176" s="6">
        <f t="shared" si="4"/>
        <v>0</v>
      </c>
      <c r="G176" s="96" t="e">
        <f>(F176/#REF!)*100</f>
        <v>#REF!</v>
      </c>
      <c r="H176" s="13"/>
      <c r="I176" s="5"/>
      <c r="J176" s="21"/>
      <c r="K176" s="57"/>
      <c r="L176" s="38" t="e">
        <f t="shared" si="5"/>
        <v>#REF!</v>
      </c>
      <c r="M176" s="47"/>
      <c r="N176" s="47"/>
    </row>
    <row r="177" spans="1:18" x14ac:dyDescent="0.25">
      <c r="A177" s="75" t="s">
        <v>317</v>
      </c>
      <c r="B177" s="81" t="s">
        <v>109</v>
      </c>
      <c r="C177" s="82"/>
      <c r="D177" s="83" t="e">
        <f>C177*#REF!</f>
        <v>#REF!</v>
      </c>
      <c r="E177" s="73">
        <v>840</v>
      </c>
      <c r="F177" s="6">
        <f t="shared" si="4"/>
        <v>0</v>
      </c>
      <c r="G177" s="96" t="e">
        <f>(F177/#REF!)*100</f>
        <v>#REF!</v>
      </c>
      <c r="H177" s="13"/>
      <c r="I177" s="5"/>
      <c r="J177" s="21"/>
      <c r="K177" s="57"/>
      <c r="L177" s="38" t="e">
        <f t="shared" si="5"/>
        <v>#REF!</v>
      </c>
      <c r="M177" s="47"/>
      <c r="N177" s="47"/>
    </row>
    <row r="178" spans="1:18" x14ac:dyDescent="0.25">
      <c r="A178" s="75" t="s">
        <v>302</v>
      </c>
      <c r="B178" s="74" t="s">
        <v>72</v>
      </c>
      <c r="C178" s="82"/>
      <c r="D178" s="83" t="e">
        <f>C178*#REF!</f>
        <v>#REF!</v>
      </c>
      <c r="E178" s="73">
        <v>3000</v>
      </c>
      <c r="F178" s="6">
        <f t="shared" si="4"/>
        <v>0</v>
      </c>
      <c r="G178" s="96" t="e">
        <f>(F178/#REF!)*100</f>
        <v>#REF!</v>
      </c>
      <c r="H178" s="13"/>
      <c r="I178" s="5"/>
      <c r="J178" s="21"/>
      <c r="K178" s="57"/>
      <c r="L178" s="38" t="e">
        <f t="shared" si="5"/>
        <v>#REF!</v>
      </c>
      <c r="M178" s="47"/>
      <c r="N178" s="47"/>
    </row>
    <row r="179" spans="1:18" x14ac:dyDescent="0.25">
      <c r="A179" s="90" t="s">
        <v>336</v>
      </c>
      <c r="B179" s="76" t="s">
        <v>148</v>
      </c>
      <c r="C179" s="82"/>
      <c r="D179" s="83" t="e">
        <f>C179*#REF!</f>
        <v>#REF!</v>
      </c>
      <c r="E179" s="73">
        <v>700000</v>
      </c>
      <c r="F179" s="6">
        <f t="shared" si="4"/>
        <v>0</v>
      </c>
      <c r="G179" s="96" t="e">
        <f>(F179/#REF!)*100</f>
        <v>#REF!</v>
      </c>
      <c r="H179" s="13"/>
      <c r="I179" s="5"/>
      <c r="J179" s="21"/>
      <c r="K179" s="57"/>
      <c r="L179" s="38" t="e">
        <f t="shared" si="5"/>
        <v>#REF!</v>
      </c>
      <c r="M179" s="47"/>
      <c r="N179" s="47"/>
    </row>
    <row r="180" spans="1:18" x14ac:dyDescent="0.25">
      <c r="A180" s="90" t="s">
        <v>344</v>
      </c>
      <c r="B180" s="76" t="s">
        <v>158</v>
      </c>
      <c r="C180" s="82"/>
      <c r="D180" s="83" t="e">
        <f>C180*#REF!</f>
        <v>#REF!</v>
      </c>
      <c r="E180" s="73">
        <v>11000</v>
      </c>
      <c r="F180" s="6">
        <f t="shared" si="4"/>
        <v>0</v>
      </c>
      <c r="G180" s="96" t="e">
        <f>(F180/#REF!)*100</f>
        <v>#REF!</v>
      </c>
      <c r="H180" s="13"/>
      <c r="I180" s="5"/>
      <c r="J180" s="21"/>
      <c r="K180" s="57"/>
      <c r="L180" s="38" t="e">
        <f t="shared" si="5"/>
        <v>#REF!</v>
      </c>
      <c r="M180" s="47"/>
      <c r="N180" s="47"/>
    </row>
    <row r="181" spans="1:18" x14ac:dyDescent="0.25">
      <c r="A181" s="69" t="s">
        <v>402</v>
      </c>
      <c r="B181" s="76" t="s">
        <v>222</v>
      </c>
      <c r="C181" s="82"/>
      <c r="D181" s="83" t="e">
        <f>C181*#REF!</f>
        <v>#REF!</v>
      </c>
      <c r="E181" s="73">
        <v>45000</v>
      </c>
      <c r="F181" s="6">
        <f t="shared" si="4"/>
        <v>0</v>
      </c>
      <c r="G181" s="96" t="e">
        <f>(F181/#REF!)*100</f>
        <v>#REF!</v>
      </c>
      <c r="H181" s="13"/>
      <c r="I181" s="5"/>
      <c r="J181" s="21"/>
      <c r="K181" s="57"/>
      <c r="L181" s="38" t="e">
        <f t="shared" si="5"/>
        <v>#REF!</v>
      </c>
      <c r="M181" s="47"/>
      <c r="N181" s="47"/>
    </row>
    <row r="182" spans="1:18" x14ac:dyDescent="0.25">
      <c r="A182" s="75" t="s">
        <v>321</v>
      </c>
      <c r="B182" s="81" t="s">
        <v>115</v>
      </c>
      <c r="C182" s="82"/>
      <c r="D182" s="83" t="e">
        <f>C182*#REF!</f>
        <v>#REF!</v>
      </c>
      <c r="E182" s="73">
        <v>230000</v>
      </c>
      <c r="F182" s="6">
        <f t="shared" si="4"/>
        <v>0</v>
      </c>
      <c r="G182" s="96" t="e">
        <f>(F182/#REF!)*100</f>
        <v>#REF!</v>
      </c>
      <c r="H182" s="13"/>
      <c r="I182" s="5"/>
      <c r="J182" s="21"/>
      <c r="K182" s="57"/>
      <c r="L182" s="38" t="e">
        <f t="shared" si="5"/>
        <v>#REF!</v>
      </c>
      <c r="M182" s="47"/>
      <c r="N182" s="47"/>
    </row>
    <row r="183" spans="1:18" x14ac:dyDescent="0.25">
      <c r="A183" s="69" t="s">
        <v>315</v>
      </c>
      <c r="B183" s="76" t="s">
        <v>103</v>
      </c>
      <c r="C183" s="82"/>
      <c r="D183" s="83" t="e">
        <f>C183*#REF!</f>
        <v>#REF!</v>
      </c>
      <c r="E183" s="73">
        <v>10000</v>
      </c>
      <c r="F183" s="6">
        <f t="shared" si="4"/>
        <v>0</v>
      </c>
      <c r="G183" s="96" t="e">
        <f>(F183/#REF!)*100</f>
        <v>#REF!</v>
      </c>
      <c r="H183" s="13"/>
      <c r="I183" s="5"/>
      <c r="J183" s="21"/>
      <c r="K183" s="57"/>
      <c r="L183" s="38" t="e">
        <f t="shared" si="5"/>
        <v>#REF!</v>
      </c>
      <c r="M183" s="47"/>
      <c r="N183" s="47"/>
    </row>
    <row r="184" spans="1:18" x14ac:dyDescent="0.25">
      <c r="A184" s="69" t="s">
        <v>401</v>
      </c>
      <c r="B184" s="81" t="s">
        <v>221</v>
      </c>
      <c r="C184" s="82"/>
      <c r="D184" s="83" t="e">
        <f>C184*#REF!</f>
        <v>#REF!</v>
      </c>
      <c r="E184" s="73">
        <v>1000</v>
      </c>
      <c r="F184" s="6">
        <f t="shared" si="4"/>
        <v>0</v>
      </c>
      <c r="G184" s="96" t="e">
        <f>(F184/#REF!)*100</f>
        <v>#REF!</v>
      </c>
      <c r="H184" s="13"/>
      <c r="I184" s="5"/>
      <c r="J184" s="21"/>
      <c r="K184" s="57"/>
      <c r="L184" s="38" t="e">
        <f t="shared" si="5"/>
        <v>#REF!</v>
      </c>
      <c r="M184" s="47"/>
      <c r="N184" s="47"/>
    </row>
    <row r="185" spans="1:18" x14ac:dyDescent="0.25">
      <c r="A185" s="69" t="s">
        <v>491</v>
      </c>
      <c r="B185" s="70" t="s">
        <v>492</v>
      </c>
      <c r="C185" s="82"/>
      <c r="D185" s="83" t="e">
        <f>C185*#REF!</f>
        <v>#REF!</v>
      </c>
      <c r="E185" s="73">
        <v>4700</v>
      </c>
      <c r="F185" s="6">
        <f t="shared" si="4"/>
        <v>0</v>
      </c>
      <c r="G185" s="96" t="e">
        <f>(F185/#REF!)*100</f>
        <v>#REF!</v>
      </c>
      <c r="H185" s="13"/>
      <c r="I185" s="5"/>
      <c r="J185" s="21"/>
      <c r="K185" s="57"/>
      <c r="L185" s="38" t="e">
        <f t="shared" si="5"/>
        <v>#REF!</v>
      </c>
      <c r="M185" s="47"/>
      <c r="N185" s="47"/>
    </row>
    <row r="186" spans="1:18" x14ac:dyDescent="0.25">
      <c r="A186" s="69" t="s">
        <v>346</v>
      </c>
      <c r="B186" s="76" t="s">
        <v>160</v>
      </c>
      <c r="C186" s="82"/>
      <c r="D186" s="83" t="e">
        <f>C186*#REF!</f>
        <v>#REF!</v>
      </c>
      <c r="E186" s="73">
        <v>15000</v>
      </c>
      <c r="F186" s="6">
        <f t="shared" si="4"/>
        <v>0</v>
      </c>
      <c r="G186" s="96" t="e">
        <f>(F186/#REF!)*100</f>
        <v>#REF!</v>
      </c>
      <c r="H186" s="13"/>
      <c r="I186" s="5"/>
      <c r="J186" s="21"/>
      <c r="K186" s="57"/>
      <c r="L186" s="38" t="e">
        <f t="shared" si="5"/>
        <v>#REF!</v>
      </c>
      <c r="M186" s="47"/>
      <c r="N186" s="47"/>
    </row>
    <row r="187" spans="1:18" x14ac:dyDescent="0.25">
      <c r="A187" s="69" t="s">
        <v>354</v>
      </c>
      <c r="B187" s="81" t="s">
        <v>168</v>
      </c>
      <c r="C187" s="82"/>
      <c r="D187" s="83" t="e">
        <f>C187*#REF!</f>
        <v>#REF!</v>
      </c>
      <c r="E187" s="73">
        <v>90000</v>
      </c>
      <c r="F187" s="6">
        <f t="shared" si="4"/>
        <v>0</v>
      </c>
      <c r="G187" s="96" t="e">
        <f>(F187/#REF!)*100</f>
        <v>#REF!</v>
      </c>
      <c r="H187" s="13"/>
      <c r="I187" s="5"/>
      <c r="J187" s="21"/>
      <c r="K187" s="57"/>
      <c r="L187" s="38" t="e">
        <f t="shared" si="5"/>
        <v>#REF!</v>
      </c>
      <c r="M187" s="47"/>
      <c r="N187" s="47"/>
    </row>
    <row r="188" spans="1:18" x14ac:dyDescent="0.25">
      <c r="A188" s="69" t="s">
        <v>375</v>
      </c>
      <c r="B188" s="76" t="s">
        <v>192</v>
      </c>
      <c r="C188" s="82"/>
      <c r="D188" s="83" t="e">
        <f>C188*#REF!</f>
        <v>#REF!</v>
      </c>
      <c r="E188" s="73">
        <v>19000</v>
      </c>
      <c r="F188" s="6">
        <f t="shared" si="4"/>
        <v>0</v>
      </c>
      <c r="G188" s="96" t="e">
        <f>(F188/#REF!)*100</f>
        <v>#REF!</v>
      </c>
      <c r="H188" s="13"/>
      <c r="I188" s="5"/>
      <c r="J188" s="21"/>
      <c r="K188" s="57"/>
      <c r="L188" s="38" t="e">
        <f t="shared" si="5"/>
        <v>#REF!</v>
      </c>
      <c r="M188" s="47"/>
      <c r="N188" s="47"/>
      <c r="O188" s="5"/>
      <c r="P188" s="5"/>
      <c r="R188" s="5"/>
    </row>
    <row r="189" spans="1:18" x14ac:dyDescent="0.25">
      <c r="A189" s="75" t="s">
        <v>301</v>
      </c>
      <c r="B189" s="81" t="s">
        <v>71</v>
      </c>
      <c r="C189" s="82"/>
      <c r="D189" s="83" t="e">
        <f>C189*#REF!</f>
        <v>#REF!</v>
      </c>
      <c r="E189" s="73">
        <v>250000</v>
      </c>
      <c r="F189" s="6">
        <f t="shared" si="4"/>
        <v>0</v>
      </c>
      <c r="G189" s="96" t="e">
        <f>(F189/#REF!)*100</f>
        <v>#REF!</v>
      </c>
      <c r="H189" s="13"/>
      <c r="I189" s="5"/>
      <c r="J189" s="21"/>
      <c r="K189" s="57"/>
      <c r="L189" s="38" t="e">
        <f t="shared" si="5"/>
        <v>#REF!</v>
      </c>
      <c r="M189" s="47"/>
      <c r="N189" s="47"/>
    </row>
    <row r="190" spans="1:18" x14ac:dyDescent="0.25">
      <c r="A190" s="75" t="s">
        <v>493</v>
      </c>
      <c r="B190" s="70" t="s">
        <v>494</v>
      </c>
      <c r="C190" s="82"/>
      <c r="D190" s="83" t="e">
        <f>C190*#REF!</f>
        <v>#REF!</v>
      </c>
      <c r="E190" s="73">
        <v>27000</v>
      </c>
      <c r="F190" s="6">
        <f t="shared" si="4"/>
        <v>0</v>
      </c>
      <c r="G190" s="96" t="e">
        <f>(F190/#REF!)*100</f>
        <v>#REF!</v>
      </c>
      <c r="H190" s="13"/>
      <c r="I190" s="5"/>
      <c r="J190" s="21"/>
      <c r="K190" s="57"/>
      <c r="L190" s="38" t="e">
        <f t="shared" si="5"/>
        <v>#REF!</v>
      </c>
      <c r="M190" s="47"/>
      <c r="N190" s="47"/>
    </row>
    <row r="191" spans="1:18" x14ac:dyDescent="0.25">
      <c r="A191" s="69" t="s">
        <v>424</v>
      </c>
      <c r="B191" s="76" t="s">
        <v>248</v>
      </c>
      <c r="C191" s="82"/>
      <c r="D191" s="83" t="e">
        <f>C191*#REF!</f>
        <v>#REF!</v>
      </c>
      <c r="E191" s="73">
        <v>28000</v>
      </c>
      <c r="F191" s="6">
        <f t="shared" si="4"/>
        <v>0</v>
      </c>
      <c r="G191" s="96" t="e">
        <f>(F191/#REF!)*100</f>
        <v>#REF!</v>
      </c>
      <c r="H191" s="13"/>
      <c r="I191" s="5"/>
      <c r="J191" s="21"/>
      <c r="K191" s="57"/>
      <c r="L191" s="38" t="e">
        <f t="shared" si="5"/>
        <v>#REF!</v>
      </c>
      <c r="M191" s="47"/>
      <c r="N191" s="47"/>
      <c r="O191" s="5"/>
      <c r="P191" s="5"/>
      <c r="Q191" s="5"/>
      <c r="R191" s="5"/>
    </row>
    <row r="192" spans="1:18" x14ac:dyDescent="0.25">
      <c r="A192" s="69" t="s">
        <v>381</v>
      </c>
      <c r="B192" s="81" t="s">
        <v>201</v>
      </c>
      <c r="C192" s="82"/>
      <c r="D192" s="83" t="e">
        <f>C192*#REF!</f>
        <v>#REF!</v>
      </c>
      <c r="E192" s="73">
        <v>2500</v>
      </c>
      <c r="F192" s="6">
        <f t="shared" si="4"/>
        <v>0</v>
      </c>
      <c r="G192" s="96" t="e">
        <f>(F192/#REF!)*100</f>
        <v>#REF!</v>
      </c>
      <c r="H192" s="13"/>
      <c r="I192" s="5"/>
      <c r="J192" s="21"/>
      <c r="K192" s="57"/>
      <c r="L192" s="38" t="e">
        <f t="shared" si="5"/>
        <v>#REF!</v>
      </c>
      <c r="M192" s="47"/>
      <c r="N192" s="47"/>
    </row>
    <row r="193" spans="1:18" x14ac:dyDescent="0.25">
      <c r="A193" s="75" t="s">
        <v>293</v>
      </c>
      <c r="B193" s="81" t="s">
        <v>61</v>
      </c>
      <c r="C193" s="84"/>
      <c r="D193" s="83" t="e">
        <f>C193*#REF!</f>
        <v>#REF!</v>
      </c>
      <c r="E193" s="73">
        <v>93000</v>
      </c>
      <c r="F193" s="6">
        <f t="shared" ref="F193:F256" si="6">(C193*E193)/43560</f>
        <v>0</v>
      </c>
      <c r="G193" s="96" t="e">
        <f>(F193/#REF!)*100</f>
        <v>#REF!</v>
      </c>
      <c r="H193" s="13"/>
      <c r="I193" s="5"/>
      <c r="J193" s="21"/>
      <c r="K193" s="57"/>
      <c r="L193" s="38" t="e">
        <f t="shared" si="5"/>
        <v>#REF!</v>
      </c>
      <c r="M193" s="47"/>
      <c r="N193" s="47"/>
    </row>
    <row r="194" spans="1:18" x14ac:dyDescent="0.25">
      <c r="A194" s="69" t="s">
        <v>418</v>
      </c>
      <c r="B194" s="76" t="s">
        <v>240</v>
      </c>
      <c r="C194" s="82"/>
      <c r="D194" s="83" t="e">
        <f>C194*#REF!</f>
        <v>#REF!</v>
      </c>
      <c r="E194" s="73">
        <v>11000</v>
      </c>
      <c r="F194" s="6">
        <f t="shared" si="6"/>
        <v>0</v>
      </c>
      <c r="G194" s="96" t="e">
        <f>(F194/#REF!)*100</f>
        <v>#REF!</v>
      </c>
      <c r="H194" s="13"/>
      <c r="I194" s="5"/>
      <c r="J194" s="21"/>
      <c r="K194" s="57"/>
      <c r="L194" s="38" t="e">
        <f t="shared" ref="L194:L257" si="7">D194*K194</f>
        <v>#REF!</v>
      </c>
      <c r="M194" s="47"/>
      <c r="N194" s="47"/>
    </row>
    <row r="195" spans="1:18" x14ac:dyDescent="0.25">
      <c r="A195" s="75" t="s">
        <v>303</v>
      </c>
      <c r="B195" s="74" t="s">
        <v>75</v>
      </c>
      <c r="C195" s="82"/>
      <c r="D195" s="83" t="e">
        <f>C195*#REF!</f>
        <v>#REF!</v>
      </c>
      <c r="E195" s="73">
        <v>4500</v>
      </c>
      <c r="F195" s="6">
        <f t="shared" si="6"/>
        <v>0</v>
      </c>
      <c r="G195" s="96" t="e">
        <f>(F195/#REF!)*100</f>
        <v>#REF!</v>
      </c>
      <c r="H195" s="13"/>
      <c r="I195" s="5"/>
      <c r="J195" s="21"/>
      <c r="K195" s="57"/>
      <c r="L195" s="38" t="e">
        <f t="shared" si="7"/>
        <v>#REF!</v>
      </c>
      <c r="M195" s="47"/>
      <c r="N195" s="47"/>
    </row>
    <row r="196" spans="1:18" x14ac:dyDescent="0.25">
      <c r="A196" s="75" t="s">
        <v>107</v>
      </c>
      <c r="B196" s="76" t="s">
        <v>106</v>
      </c>
      <c r="C196" s="82"/>
      <c r="D196" s="83" t="e">
        <f>C196*#REF!</f>
        <v>#REF!</v>
      </c>
      <c r="E196" s="73">
        <v>15000</v>
      </c>
      <c r="F196" s="6">
        <f t="shared" si="6"/>
        <v>0</v>
      </c>
      <c r="G196" s="96" t="e">
        <f>(F196/#REF!)*100</f>
        <v>#REF!</v>
      </c>
      <c r="H196" s="13"/>
      <c r="I196" s="5"/>
      <c r="J196" s="21"/>
      <c r="K196" s="57"/>
      <c r="L196" s="38" t="e">
        <f t="shared" si="7"/>
        <v>#REF!</v>
      </c>
      <c r="M196" s="47"/>
      <c r="N196" s="47"/>
    </row>
    <row r="197" spans="1:18" x14ac:dyDescent="0.25">
      <c r="A197" s="75" t="s">
        <v>495</v>
      </c>
      <c r="B197" s="70" t="s">
        <v>496</v>
      </c>
      <c r="C197" s="82"/>
      <c r="D197" s="83" t="e">
        <f>C197*#REF!</f>
        <v>#REF!</v>
      </c>
      <c r="E197" s="73">
        <v>275000</v>
      </c>
      <c r="F197" s="6">
        <f t="shared" si="6"/>
        <v>0</v>
      </c>
      <c r="G197" s="96" t="e">
        <f>(F197/#REF!)*100</f>
        <v>#REF!</v>
      </c>
      <c r="H197" s="13"/>
      <c r="I197" s="5"/>
      <c r="J197" s="21"/>
      <c r="K197" s="57"/>
      <c r="L197" s="38" t="e">
        <f t="shared" si="7"/>
        <v>#REF!</v>
      </c>
      <c r="M197" s="47"/>
      <c r="N197" s="47"/>
    </row>
    <row r="198" spans="1:18" x14ac:dyDescent="0.25">
      <c r="A198" s="75" t="s">
        <v>322</v>
      </c>
      <c r="B198" s="81" t="s">
        <v>118</v>
      </c>
      <c r="C198" s="82"/>
      <c r="D198" s="83" t="e">
        <f>C198*#REF!</f>
        <v>#REF!</v>
      </c>
      <c r="E198" s="73">
        <v>7500</v>
      </c>
      <c r="F198" s="6">
        <f t="shared" si="6"/>
        <v>0</v>
      </c>
      <c r="G198" s="20" t="e">
        <f>(F198/#REF!)*100</f>
        <v>#REF!</v>
      </c>
      <c r="H198" s="13"/>
      <c r="J198" s="21"/>
      <c r="K198" s="57"/>
      <c r="L198" s="38" t="e">
        <f t="shared" si="7"/>
        <v>#REF!</v>
      </c>
      <c r="M198" s="47"/>
      <c r="N198" s="47"/>
    </row>
    <row r="199" spans="1:18" x14ac:dyDescent="0.25">
      <c r="A199" s="75" t="s">
        <v>291</v>
      </c>
      <c r="B199" s="74" t="s">
        <v>59</v>
      </c>
      <c r="C199" s="84"/>
      <c r="D199" s="83" t="e">
        <f>C199*#REF!</f>
        <v>#REF!</v>
      </c>
      <c r="E199" s="73">
        <v>4450</v>
      </c>
      <c r="F199" s="6">
        <f t="shared" si="6"/>
        <v>0</v>
      </c>
      <c r="G199" s="20" t="e">
        <f>(F199/#REF!)*100</f>
        <v>#REF!</v>
      </c>
      <c r="H199" s="13"/>
      <c r="J199" s="21"/>
      <c r="K199" s="57"/>
      <c r="L199" s="38" t="e">
        <f t="shared" si="7"/>
        <v>#REF!</v>
      </c>
      <c r="M199" s="47"/>
      <c r="N199" s="47"/>
    </row>
    <row r="200" spans="1:18" x14ac:dyDescent="0.25">
      <c r="A200" s="69" t="s">
        <v>434</v>
      </c>
      <c r="B200" s="81" t="s">
        <v>180</v>
      </c>
      <c r="C200" s="82"/>
      <c r="D200" s="83" t="e">
        <f>C200*#REF!</f>
        <v>#REF!</v>
      </c>
      <c r="E200" s="73">
        <v>93000</v>
      </c>
      <c r="F200" s="6">
        <f t="shared" si="6"/>
        <v>0</v>
      </c>
      <c r="G200" s="20" t="e">
        <f>(F200/#REF!)*100</f>
        <v>#REF!</v>
      </c>
      <c r="H200" s="13"/>
      <c r="J200" s="21"/>
      <c r="K200" s="57"/>
      <c r="L200" s="38" t="e">
        <f t="shared" si="7"/>
        <v>#REF!</v>
      </c>
      <c r="M200" s="47"/>
      <c r="N200" s="47"/>
    </row>
    <row r="201" spans="1:18" x14ac:dyDescent="0.25">
      <c r="A201" s="75" t="s">
        <v>74</v>
      </c>
      <c r="B201" s="74" t="s">
        <v>73</v>
      </c>
      <c r="C201" s="82"/>
      <c r="D201" s="83" t="e">
        <f>C201*#REF!</f>
        <v>#REF!</v>
      </c>
      <c r="E201" s="73">
        <v>4800</v>
      </c>
      <c r="F201" s="6">
        <f t="shared" si="6"/>
        <v>0</v>
      </c>
      <c r="G201" s="20" t="e">
        <f>(F201/#REF!)*100</f>
        <v>#REF!</v>
      </c>
      <c r="H201" s="13"/>
      <c r="I201" s="5"/>
      <c r="J201" s="21"/>
      <c r="K201" s="57"/>
      <c r="L201" s="38" t="e">
        <f t="shared" si="7"/>
        <v>#REF!</v>
      </c>
      <c r="M201" s="47"/>
      <c r="N201" s="47"/>
    </row>
    <row r="202" spans="1:18" x14ac:dyDescent="0.25">
      <c r="A202" s="69" t="s">
        <v>398</v>
      </c>
      <c r="B202" s="81" t="s">
        <v>218</v>
      </c>
      <c r="C202" s="82"/>
      <c r="D202" s="83" t="e">
        <f>C202*#REF!</f>
        <v>#REF!</v>
      </c>
      <c r="E202" s="73">
        <v>1200</v>
      </c>
      <c r="F202" s="6">
        <f t="shared" si="6"/>
        <v>0</v>
      </c>
      <c r="G202" s="20" t="e">
        <f>(F202/#REF!)*100</f>
        <v>#REF!</v>
      </c>
      <c r="H202" s="13"/>
      <c r="J202" s="21"/>
      <c r="K202" s="57"/>
      <c r="L202" s="38" t="e">
        <f t="shared" si="7"/>
        <v>#REF!</v>
      </c>
      <c r="M202" s="47"/>
      <c r="N202" s="47"/>
    </row>
    <row r="203" spans="1:18" x14ac:dyDescent="0.25">
      <c r="A203" s="69" t="s">
        <v>341</v>
      </c>
      <c r="B203" s="81" t="s">
        <v>155</v>
      </c>
      <c r="C203" s="82"/>
      <c r="D203" s="83" t="e">
        <f>C203*#REF!</f>
        <v>#REF!</v>
      </c>
      <c r="E203" s="73">
        <v>8000</v>
      </c>
      <c r="F203" s="6">
        <f t="shared" si="6"/>
        <v>0</v>
      </c>
      <c r="G203" s="20" t="e">
        <f>(F203/#REF!)*100</f>
        <v>#REF!</v>
      </c>
      <c r="H203" s="13"/>
      <c r="J203" s="21"/>
      <c r="K203" s="57"/>
      <c r="L203" s="38" t="e">
        <f t="shared" si="7"/>
        <v>#REF!</v>
      </c>
      <c r="M203" s="47"/>
      <c r="N203" s="47"/>
      <c r="R203" s="18"/>
    </row>
    <row r="204" spans="1:18" x14ac:dyDescent="0.25">
      <c r="A204" s="69" t="s">
        <v>396</v>
      </c>
      <c r="B204" s="76" t="s">
        <v>216</v>
      </c>
      <c r="C204" s="82"/>
      <c r="D204" s="83" t="e">
        <f>C204*#REF!</f>
        <v>#REF!</v>
      </c>
      <c r="E204" s="73">
        <v>23000</v>
      </c>
      <c r="F204" s="6">
        <f t="shared" si="6"/>
        <v>0</v>
      </c>
      <c r="G204" s="20" t="e">
        <f>(F204/#REF!)*100</f>
        <v>#REF!</v>
      </c>
      <c r="H204" s="13"/>
      <c r="J204" s="21"/>
      <c r="K204" s="57"/>
      <c r="L204" s="38" t="e">
        <f t="shared" si="7"/>
        <v>#REF!</v>
      </c>
      <c r="M204" s="47"/>
      <c r="N204" s="47"/>
      <c r="R204" s="18"/>
    </row>
    <row r="205" spans="1:18" x14ac:dyDescent="0.25">
      <c r="A205" s="69" t="s">
        <v>363</v>
      </c>
      <c r="B205" s="76" t="s">
        <v>179</v>
      </c>
      <c r="C205" s="82"/>
      <c r="D205" s="83" t="e">
        <f>C205*#REF!</f>
        <v>#REF!</v>
      </c>
      <c r="E205" s="73">
        <v>100000</v>
      </c>
      <c r="F205" s="6">
        <f t="shared" si="6"/>
        <v>0</v>
      </c>
      <c r="G205" s="20" t="e">
        <f>(F205/#REF!)*100</f>
        <v>#REF!</v>
      </c>
      <c r="H205" s="13"/>
      <c r="J205" s="21"/>
      <c r="K205" s="57"/>
      <c r="L205" s="38" t="e">
        <f t="shared" si="7"/>
        <v>#REF!</v>
      </c>
      <c r="M205" s="47"/>
      <c r="N205" s="47"/>
    </row>
    <row r="206" spans="1:18" x14ac:dyDescent="0.25">
      <c r="A206" s="75" t="s">
        <v>333</v>
      </c>
      <c r="B206" s="81" t="s">
        <v>141</v>
      </c>
      <c r="C206" s="82"/>
      <c r="D206" s="83" t="e">
        <f>C206*#REF!</f>
        <v>#REF!</v>
      </c>
      <c r="E206" s="73">
        <v>15000</v>
      </c>
      <c r="F206" s="6">
        <f t="shared" si="6"/>
        <v>0</v>
      </c>
      <c r="G206" s="20" t="e">
        <f>(F206/#REF!)*100</f>
        <v>#REF!</v>
      </c>
      <c r="H206" s="13"/>
      <c r="J206" s="21"/>
      <c r="K206" s="57"/>
      <c r="L206" s="38" t="e">
        <f t="shared" si="7"/>
        <v>#REF!</v>
      </c>
      <c r="M206" s="47"/>
      <c r="N206" s="47"/>
    </row>
    <row r="207" spans="1:18" x14ac:dyDescent="0.25">
      <c r="A207" s="69" t="s">
        <v>411</v>
      </c>
      <c r="B207" s="81" t="s">
        <v>232</v>
      </c>
      <c r="C207" s="82"/>
      <c r="D207" s="83" t="e">
        <f>C207*#REF!</f>
        <v>#REF!</v>
      </c>
      <c r="E207" s="73">
        <v>95000</v>
      </c>
      <c r="F207" s="6">
        <f t="shared" si="6"/>
        <v>0</v>
      </c>
      <c r="G207" s="20" t="e">
        <f>(F207/#REF!)*100</f>
        <v>#REF!</v>
      </c>
      <c r="H207" s="13"/>
      <c r="J207" s="21"/>
      <c r="K207" s="57"/>
      <c r="L207" s="38" t="e">
        <f t="shared" si="7"/>
        <v>#REF!</v>
      </c>
      <c r="M207" s="47"/>
      <c r="N207" s="47"/>
    </row>
    <row r="208" spans="1:18" x14ac:dyDescent="0.25">
      <c r="A208" s="69" t="s">
        <v>406</v>
      </c>
      <c r="B208" s="81" t="s">
        <v>226</v>
      </c>
      <c r="C208" s="82"/>
      <c r="D208" s="83" t="e">
        <f>C208*#REF!</f>
        <v>#REF!</v>
      </c>
      <c r="E208" s="73">
        <v>95000</v>
      </c>
      <c r="F208" s="6">
        <f t="shared" si="6"/>
        <v>0</v>
      </c>
      <c r="G208" s="20" t="e">
        <f>(F208/#REF!)*100</f>
        <v>#REF!</v>
      </c>
      <c r="H208" s="13"/>
      <c r="J208" s="21"/>
      <c r="K208" s="57"/>
      <c r="L208" s="38" t="e">
        <f t="shared" si="7"/>
        <v>#REF!</v>
      </c>
      <c r="M208" s="47"/>
      <c r="N208" s="47"/>
    </row>
    <row r="209" spans="1:14" x14ac:dyDescent="0.25">
      <c r="A209" s="75" t="s">
        <v>145</v>
      </c>
      <c r="B209" s="76" t="s">
        <v>144</v>
      </c>
      <c r="C209" s="82"/>
      <c r="D209" s="83" t="e">
        <f>C209*#REF!</f>
        <v>#REF!</v>
      </c>
      <c r="E209" s="73">
        <v>4000</v>
      </c>
      <c r="F209" s="6">
        <f t="shared" si="6"/>
        <v>0</v>
      </c>
      <c r="G209" s="20" t="e">
        <f>(F209/#REF!)*100</f>
        <v>#REF!</v>
      </c>
      <c r="H209" s="13"/>
      <c r="J209" s="21"/>
      <c r="K209" s="57"/>
      <c r="L209" s="38" t="e">
        <f t="shared" si="7"/>
        <v>#REF!</v>
      </c>
      <c r="M209" s="47"/>
      <c r="N209" s="47"/>
    </row>
    <row r="210" spans="1:14" x14ac:dyDescent="0.25">
      <c r="A210" s="75" t="s">
        <v>316</v>
      </c>
      <c r="B210" s="81" t="s">
        <v>108</v>
      </c>
      <c r="C210" s="82"/>
      <c r="D210" s="83" t="e">
        <f>C210*#REF!</f>
        <v>#REF!</v>
      </c>
      <c r="E210" s="73">
        <v>5500</v>
      </c>
      <c r="F210" s="6">
        <f t="shared" si="6"/>
        <v>0</v>
      </c>
      <c r="G210" s="20" t="e">
        <f>(F210/#REF!)*100</f>
        <v>#REF!</v>
      </c>
      <c r="H210" s="13"/>
      <c r="J210" s="21"/>
      <c r="K210" s="57"/>
      <c r="L210" s="38" t="e">
        <f t="shared" si="7"/>
        <v>#REF!</v>
      </c>
      <c r="M210" s="47"/>
      <c r="N210" s="47"/>
    </row>
    <row r="211" spans="1:14" x14ac:dyDescent="0.25">
      <c r="A211" s="69" t="s">
        <v>415</v>
      </c>
      <c r="B211" s="81" t="s">
        <v>236</v>
      </c>
      <c r="C211" s="82"/>
      <c r="D211" s="83" t="e">
        <f>C211*#REF!</f>
        <v>#REF!</v>
      </c>
      <c r="E211" s="73">
        <v>26000</v>
      </c>
      <c r="F211" s="6">
        <f t="shared" si="6"/>
        <v>0</v>
      </c>
      <c r="G211" s="20" t="e">
        <f>(F211/#REF!)*100</f>
        <v>#REF!</v>
      </c>
      <c r="H211" s="13"/>
      <c r="J211" s="21"/>
      <c r="K211" s="57"/>
      <c r="L211" s="38" t="e">
        <f t="shared" si="7"/>
        <v>#REF!</v>
      </c>
      <c r="M211" s="47"/>
      <c r="N211" s="47"/>
    </row>
    <row r="212" spans="1:14" x14ac:dyDescent="0.25">
      <c r="A212" s="69" t="s">
        <v>414</v>
      </c>
      <c r="B212" s="81" t="s">
        <v>235</v>
      </c>
      <c r="C212" s="82"/>
      <c r="D212" s="83" t="e">
        <f>C212*#REF!</f>
        <v>#REF!</v>
      </c>
      <c r="E212" s="73">
        <v>80000</v>
      </c>
      <c r="F212" s="6">
        <f t="shared" si="6"/>
        <v>0</v>
      </c>
      <c r="G212" s="20" t="e">
        <f>(F212/#REF!)*100</f>
        <v>#REF!</v>
      </c>
      <c r="H212" s="13"/>
      <c r="J212" s="21"/>
      <c r="K212" s="57"/>
      <c r="L212" s="38" t="e">
        <f t="shared" si="7"/>
        <v>#REF!</v>
      </c>
      <c r="M212" s="47"/>
      <c r="N212" s="47"/>
    </row>
    <row r="213" spans="1:14" x14ac:dyDescent="0.25">
      <c r="A213" s="69" t="s">
        <v>393</v>
      </c>
      <c r="B213" s="81" t="s">
        <v>213</v>
      </c>
      <c r="C213" s="82"/>
      <c r="D213" s="83" t="e">
        <f>C213*#REF!</f>
        <v>#REF!</v>
      </c>
      <c r="E213" s="73">
        <v>70000</v>
      </c>
      <c r="F213" s="6">
        <f t="shared" si="6"/>
        <v>0</v>
      </c>
      <c r="G213" s="20" t="e">
        <f>(F213/#REF!)*100</f>
        <v>#REF!</v>
      </c>
      <c r="H213" s="13"/>
      <c r="J213" s="21"/>
      <c r="K213" s="57"/>
      <c r="L213" s="38" t="e">
        <f t="shared" si="7"/>
        <v>#REF!</v>
      </c>
      <c r="M213" s="47"/>
      <c r="N213" s="47"/>
    </row>
    <row r="214" spans="1:14" x14ac:dyDescent="0.25">
      <c r="A214" s="69" t="s">
        <v>412</v>
      </c>
      <c r="B214" s="81" t="s">
        <v>233</v>
      </c>
      <c r="C214" s="82"/>
      <c r="D214" s="83" t="e">
        <f>C214*#REF!</f>
        <v>#REF!</v>
      </c>
      <c r="E214" s="73">
        <v>55000</v>
      </c>
      <c r="F214" s="6">
        <f t="shared" si="6"/>
        <v>0</v>
      </c>
      <c r="G214" s="20" t="e">
        <f>(F214/#REF!)*100</f>
        <v>#REF!</v>
      </c>
      <c r="H214" s="13"/>
      <c r="J214" s="21"/>
      <c r="K214" s="57"/>
      <c r="L214" s="38" t="e">
        <f t="shared" si="7"/>
        <v>#REF!</v>
      </c>
      <c r="M214" s="47"/>
      <c r="N214" s="47"/>
    </row>
    <row r="215" spans="1:14" x14ac:dyDescent="0.25">
      <c r="A215" s="69" t="s">
        <v>500</v>
      </c>
      <c r="B215" s="70" t="s">
        <v>501</v>
      </c>
      <c r="C215" s="82"/>
      <c r="D215" s="83" t="e">
        <f>C215*#REF!</f>
        <v>#REF!</v>
      </c>
      <c r="E215" s="73">
        <v>34000</v>
      </c>
      <c r="F215" s="6">
        <f t="shared" si="6"/>
        <v>0</v>
      </c>
      <c r="G215" s="20" t="e">
        <f>(F215/#REF!)*100</f>
        <v>#REF!</v>
      </c>
      <c r="H215" s="13"/>
      <c r="J215" s="21"/>
      <c r="K215" s="57"/>
      <c r="L215" s="38" t="e">
        <f t="shared" si="7"/>
        <v>#REF!</v>
      </c>
      <c r="M215" s="47"/>
      <c r="N215" s="47"/>
    </row>
    <row r="216" spans="1:14" x14ac:dyDescent="0.25">
      <c r="A216" s="75" t="s">
        <v>332</v>
      </c>
      <c r="B216" s="81" t="s">
        <v>140</v>
      </c>
      <c r="C216" s="82"/>
      <c r="D216" s="83" t="e">
        <f>C216*#REF!</f>
        <v>#REF!</v>
      </c>
      <c r="E216" s="73">
        <v>130000</v>
      </c>
      <c r="F216" s="6">
        <f t="shared" si="6"/>
        <v>0</v>
      </c>
      <c r="G216" s="20" t="e">
        <f>(F216/#REF!)*100</f>
        <v>#REF!</v>
      </c>
      <c r="H216" s="13"/>
      <c r="J216" s="21"/>
      <c r="K216" s="57"/>
      <c r="L216" s="38" t="e">
        <f t="shared" si="7"/>
        <v>#REF!</v>
      </c>
      <c r="M216" s="47"/>
      <c r="N216" s="47"/>
    </row>
    <row r="217" spans="1:14" x14ac:dyDescent="0.25">
      <c r="A217" s="69" t="s">
        <v>435</v>
      </c>
      <c r="B217" s="81" t="s">
        <v>170</v>
      </c>
      <c r="C217" s="82"/>
      <c r="D217" s="83" t="e">
        <f>C217*#REF!</f>
        <v>#REF!</v>
      </c>
      <c r="E217" s="73">
        <v>400</v>
      </c>
      <c r="F217" s="6">
        <f t="shared" si="6"/>
        <v>0</v>
      </c>
      <c r="G217" s="20" t="e">
        <f>(F217/#REF!)*100</f>
        <v>#REF!</v>
      </c>
      <c r="H217" s="13"/>
      <c r="J217" s="21"/>
      <c r="K217" s="57"/>
      <c r="L217" s="38" t="e">
        <f t="shared" si="7"/>
        <v>#REF!</v>
      </c>
      <c r="M217" s="47"/>
      <c r="N217" s="47"/>
    </row>
    <row r="218" spans="1:14" x14ac:dyDescent="0.25">
      <c r="A218" s="91" t="s">
        <v>442</v>
      </c>
      <c r="B218" s="81" t="s">
        <v>196</v>
      </c>
      <c r="C218" s="82"/>
      <c r="D218" s="83" t="e">
        <f>C218*#REF!</f>
        <v>#REF!</v>
      </c>
      <c r="E218" s="73">
        <v>800</v>
      </c>
      <c r="F218" s="6">
        <f t="shared" si="6"/>
        <v>0</v>
      </c>
      <c r="G218" s="20" t="e">
        <f>(F218/#REF!)*100</f>
        <v>#REF!</v>
      </c>
      <c r="H218" s="13"/>
      <c r="J218" s="21"/>
      <c r="K218" s="57"/>
      <c r="L218" s="38" t="e">
        <f t="shared" si="7"/>
        <v>#REF!</v>
      </c>
      <c r="M218" s="47"/>
      <c r="N218" s="47"/>
    </row>
    <row r="219" spans="1:14" x14ac:dyDescent="0.25">
      <c r="A219" s="91" t="s">
        <v>502</v>
      </c>
      <c r="B219" s="70" t="s">
        <v>503</v>
      </c>
      <c r="C219" s="82"/>
      <c r="D219" s="83" t="e">
        <f>C219*#REF!</f>
        <v>#REF!</v>
      </c>
      <c r="E219" s="73">
        <v>33000</v>
      </c>
      <c r="F219" s="6">
        <f t="shared" si="6"/>
        <v>0</v>
      </c>
      <c r="G219" s="20" t="e">
        <f>(F219/#REF!)*100</f>
        <v>#REF!</v>
      </c>
      <c r="H219" s="13"/>
      <c r="J219" s="21"/>
      <c r="K219" s="57"/>
      <c r="L219" s="38" t="e">
        <f t="shared" si="7"/>
        <v>#REF!</v>
      </c>
      <c r="M219" s="47"/>
      <c r="N219" s="47"/>
    </row>
    <row r="220" spans="1:14" x14ac:dyDescent="0.25">
      <c r="A220" s="69" t="s">
        <v>360</v>
      </c>
      <c r="B220" s="76" t="s">
        <v>176</v>
      </c>
      <c r="C220" s="82"/>
      <c r="D220" s="83" t="e">
        <f>C220*#REF!</f>
        <v>#REF!</v>
      </c>
      <c r="E220" s="73">
        <v>90000</v>
      </c>
      <c r="F220" s="6">
        <f t="shared" si="6"/>
        <v>0</v>
      </c>
      <c r="G220" s="20" t="e">
        <f>(F220/#REF!)*100</f>
        <v>#REF!</v>
      </c>
      <c r="H220" s="13"/>
      <c r="J220" s="21"/>
      <c r="K220" s="57"/>
      <c r="L220" s="38" t="e">
        <f t="shared" si="7"/>
        <v>#REF!</v>
      </c>
      <c r="M220" s="47"/>
      <c r="N220" s="47"/>
    </row>
    <row r="221" spans="1:14" x14ac:dyDescent="0.25">
      <c r="A221" s="69" t="s">
        <v>397</v>
      </c>
      <c r="B221" s="81" t="s">
        <v>217</v>
      </c>
      <c r="C221" s="82"/>
      <c r="D221" s="83" t="e">
        <f>C221*#REF!</f>
        <v>#REF!</v>
      </c>
      <c r="E221" s="73">
        <v>30000</v>
      </c>
      <c r="F221" s="6">
        <f t="shared" si="6"/>
        <v>0</v>
      </c>
      <c r="G221" s="20" t="e">
        <f>(F221/#REF!)*100</f>
        <v>#REF!</v>
      </c>
      <c r="H221" s="13"/>
      <c r="J221" s="21"/>
      <c r="K221" s="57"/>
      <c r="L221" s="38" t="e">
        <f t="shared" si="7"/>
        <v>#REF!</v>
      </c>
      <c r="M221" s="47"/>
      <c r="N221" s="47"/>
    </row>
    <row r="222" spans="1:14" x14ac:dyDescent="0.25">
      <c r="A222" s="69" t="s">
        <v>427</v>
      </c>
      <c r="B222" s="81" t="s">
        <v>171</v>
      </c>
      <c r="C222" s="82"/>
      <c r="D222" s="83" t="e">
        <f>C222*#REF!</f>
        <v>#REF!</v>
      </c>
      <c r="E222" s="73">
        <v>1100</v>
      </c>
      <c r="F222" s="6">
        <f t="shared" si="6"/>
        <v>0</v>
      </c>
      <c r="G222" s="20" t="e">
        <f>(F222/#REF!)*100</f>
        <v>#REF!</v>
      </c>
      <c r="H222" s="13"/>
      <c r="J222" s="21"/>
      <c r="K222" s="57"/>
      <c r="L222" s="38" t="e">
        <f t="shared" si="7"/>
        <v>#REF!</v>
      </c>
      <c r="M222" s="47"/>
      <c r="N222" s="47"/>
    </row>
    <row r="223" spans="1:14" x14ac:dyDescent="0.25">
      <c r="A223" s="90" t="s">
        <v>337</v>
      </c>
      <c r="B223" s="81" t="s">
        <v>151</v>
      </c>
      <c r="C223" s="82"/>
      <c r="D223" s="83" t="e">
        <f>C223*#REF!</f>
        <v>#REF!</v>
      </c>
      <c r="E223" s="73">
        <v>35000</v>
      </c>
      <c r="F223" s="6">
        <f t="shared" si="6"/>
        <v>0</v>
      </c>
      <c r="G223" s="20" t="e">
        <f>(F223/#REF!)*100</f>
        <v>#REF!</v>
      </c>
      <c r="H223" s="13"/>
      <c r="J223" s="21"/>
      <c r="K223" s="57"/>
      <c r="L223" s="38" t="e">
        <f t="shared" si="7"/>
        <v>#REF!</v>
      </c>
      <c r="M223" s="47"/>
      <c r="N223" s="47"/>
    </row>
    <row r="224" spans="1:14" x14ac:dyDescent="0.25">
      <c r="A224" s="75" t="s">
        <v>137</v>
      </c>
      <c r="B224" s="76" t="s">
        <v>136</v>
      </c>
      <c r="C224" s="82"/>
      <c r="D224" s="83" t="e">
        <f>C224*#REF!</f>
        <v>#REF!</v>
      </c>
      <c r="E224" s="73">
        <v>180000</v>
      </c>
      <c r="F224" s="6">
        <f t="shared" si="6"/>
        <v>0</v>
      </c>
      <c r="G224" s="20" t="e">
        <f>(F224/#REF!)*100</f>
        <v>#REF!</v>
      </c>
      <c r="H224" s="13"/>
      <c r="J224" s="21"/>
      <c r="K224" s="57"/>
      <c r="L224" s="38" t="e">
        <f t="shared" si="7"/>
        <v>#REF!</v>
      </c>
      <c r="M224" s="47"/>
      <c r="N224" s="47"/>
    </row>
    <row r="225" spans="1:14" x14ac:dyDescent="0.25">
      <c r="A225" s="69" t="s">
        <v>364</v>
      </c>
      <c r="B225" s="81" t="s">
        <v>181</v>
      </c>
      <c r="C225" s="82"/>
      <c r="D225" s="83" t="e">
        <f>C225*#REF!</f>
        <v>#REF!</v>
      </c>
      <c r="E225" s="73">
        <v>41000</v>
      </c>
      <c r="F225" s="6">
        <f t="shared" si="6"/>
        <v>0</v>
      </c>
      <c r="G225" s="20" t="e">
        <f>(F225/#REF!)*100</f>
        <v>#REF!</v>
      </c>
      <c r="H225" s="13"/>
      <c r="J225" s="21"/>
      <c r="K225" s="57"/>
      <c r="L225" s="38" t="e">
        <f t="shared" si="7"/>
        <v>#REF!</v>
      </c>
      <c r="M225" s="47"/>
      <c r="N225" s="47"/>
    </row>
    <row r="226" spans="1:14" x14ac:dyDescent="0.25">
      <c r="A226" s="69" t="s">
        <v>382</v>
      </c>
      <c r="B226" s="81" t="s">
        <v>202</v>
      </c>
      <c r="C226" s="82"/>
      <c r="D226" s="83" t="e">
        <f>C226*#REF!</f>
        <v>#REF!</v>
      </c>
      <c r="E226" s="73">
        <v>7000</v>
      </c>
      <c r="F226" s="6">
        <f t="shared" si="6"/>
        <v>0</v>
      </c>
      <c r="G226" s="20" t="e">
        <f>(F226/#REF!)*100</f>
        <v>#REF!</v>
      </c>
      <c r="H226" s="13"/>
      <c r="J226" s="21"/>
      <c r="K226" s="57"/>
      <c r="L226" s="38" t="e">
        <f t="shared" si="7"/>
        <v>#REF!</v>
      </c>
      <c r="M226" s="47"/>
      <c r="N226" s="47"/>
    </row>
    <row r="227" spans="1:14" x14ac:dyDescent="0.25">
      <c r="A227" s="69" t="s">
        <v>390</v>
      </c>
      <c r="B227" s="81" t="s">
        <v>210</v>
      </c>
      <c r="C227" s="82"/>
      <c r="D227" s="83" t="e">
        <f>C227*#REF!</f>
        <v>#REF!</v>
      </c>
      <c r="E227" s="73">
        <v>400000</v>
      </c>
      <c r="F227" s="6">
        <f t="shared" si="6"/>
        <v>0</v>
      </c>
      <c r="G227" s="20" t="e">
        <f>(F227/#REF!)*100</f>
        <v>#REF!</v>
      </c>
      <c r="H227" s="13"/>
      <c r="J227" s="21"/>
      <c r="K227" s="57"/>
      <c r="L227" s="38" t="e">
        <f t="shared" si="7"/>
        <v>#REF!</v>
      </c>
      <c r="M227" s="47"/>
      <c r="N227" s="47"/>
    </row>
    <row r="228" spans="1:14" x14ac:dyDescent="0.25">
      <c r="A228" s="75" t="s">
        <v>314</v>
      </c>
      <c r="B228" s="81" t="s">
        <v>101</v>
      </c>
      <c r="C228" s="82"/>
      <c r="D228" s="83" t="e">
        <f>C228*#REF!</f>
        <v>#REF!</v>
      </c>
      <c r="E228" s="73">
        <v>7000</v>
      </c>
      <c r="F228" s="6">
        <f t="shared" si="6"/>
        <v>0</v>
      </c>
      <c r="G228" s="20" t="e">
        <f>(F228/#REF!)*100</f>
        <v>#REF!</v>
      </c>
      <c r="H228" s="13"/>
      <c r="J228" s="21"/>
      <c r="K228" s="57"/>
      <c r="L228" s="38" t="e">
        <f t="shared" si="7"/>
        <v>#REF!</v>
      </c>
      <c r="M228" s="47"/>
      <c r="N228" s="47"/>
    </row>
    <row r="229" spans="1:14" x14ac:dyDescent="0.25">
      <c r="A229" s="69" t="s">
        <v>385</v>
      </c>
      <c r="B229" s="81" t="s">
        <v>205</v>
      </c>
      <c r="C229" s="82"/>
      <c r="D229" s="83" t="e">
        <f>C229*#REF!</f>
        <v>#REF!</v>
      </c>
      <c r="E229" s="73">
        <v>43000</v>
      </c>
      <c r="F229" s="6">
        <f t="shared" si="6"/>
        <v>0</v>
      </c>
      <c r="G229" s="20" t="e">
        <f>(F229/#REF!)*100</f>
        <v>#REF!</v>
      </c>
      <c r="H229" s="13"/>
      <c r="J229" s="21"/>
      <c r="K229" s="57"/>
      <c r="L229" s="38" t="e">
        <f t="shared" si="7"/>
        <v>#REF!</v>
      </c>
      <c r="M229" s="47"/>
      <c r="N229" s="47"/>
    </row>
    <row r="230" spans="1:14" x14ac:dyDescent="0.25">
      <c r="A230" s="69" t="s">
        <v>504</v>
      </c>
      <c r="B230" s="70" t="s">
        <v>505</v>
      </c>
      <c r="C230" s="82"/>
      <c r="D230" s="83" t="e">
        <f>C230*#REF!</f>
        <v>#REF!</v>
      </c>
      <c r="E230" s="73">
        <v>2500</v>
      </c>
      <c r="F230" s="6">
        <f t="shared" si="6"/>
        <v>0</v>
      </c>
      <c r="G230" s="20" t="e">
        <f>(F230/#REF!)*100</f>
        <v>#REF!</v>
      </c>
      <c r="H230" s="13"/>
      <c r="J230" s="21"/>
      <c r="K230" s="57"/>
      <c r="L230" s="38" t="e">
        <f t="shared" si="7"/>
        <v>#REF!</v>
      </c>
      <c r="M230" s="47"/>
      <c r="N230" s="47"/>
    </row>
    <row r="231" spans="1:14" x14ac:dyDescent="0.25">
      <c r="A231" s="75" t="s">
        <v>331</v>
      </c>
      <c r="B231" s="81" t="s">
        <v>139</v>
      </c>
      <c r="C231" s="82"/>
      <c r="D231" s="83" t="e">
        <f>C231*#REF!</f>
        <v>#REF!</v>
      </c>
      <c r="E231" s="73">
        <v>14000</v>
      </c>
      <c r="F231" s="6">
        <f t="shared" si="6"/>
        <v>0</v>
      </c>
      <c r="G231" s="20" t="e">
        <f>(F231/#REF!)*100</f>
        <v>#REF!</v>
      </c>
      <c r="H231" s="13"/>
      <c r="J231" s="21"/>
      <c r="K231" s="57"/>
      <c r="L231" s="38" t="e">
        <f t="shared" si="7"/>
        <v>#REF!</v>
      </c>
      <c r="M231" s="47"/>
      <c r="N231" s="47"/>
    </row>
    <row r="232" spans="1:14" x14ac:dyDescent="0.25">
      <c r="A232" s="75" t="s">
        <v>327</v>
      </c>
      <c r="B232" s="81" t="s">
        <v>125</v>
      </c>
      <c r="C232" s="82"/>
      <c r="D232" s="83" t="e">
        <f>C232*#REF!</f>
        <v>#REF!</v>
      </c>
      <c r="E232" s="73">
        <v>42000</v>
      </c>
      <c r="F232" s="6">
        <f t="shared" si="6"/>
        <v>0</v>
      </c>
      <c r="G232" s="20" t="e">
        <f>(F232/#REF!)*100</f>
        <v>#REF!</v>
      </c>
      <c r="H232" s="13"/>
      <c r="J232" s="21"/>
      <c r="K232" s="57"/>
      <c r="L232" s="38" t="e">
        <f t="shared" si="7"/>
        <v>#REF!</v>
      </c>
      <c r="M232" s="47"/>
      <c r="N232" s="47"/>
    </row>
    <row r="233" spans="1:14" x14ac:dyDescent="0.25">
      <c r="A233" s="75" t="s">
        <v>310</v>
      </c>
      <c r="B233" s="81" t="s">
        <v>92</v>
      </c>
      <c r="C233" s="82"/>
      <c r="D233" s="83" t="e">
        <f>C233*#REF!</f>
        <v>#REF!</v>
      </c>
      <c r="E233" s="73">
        <v>170000</v>
      </c>
      <c r="F233" s="6">
        <f t="shared" si="6"/>
        <v>0</v>
      </c>
      <c r="G233" s="20" t="e">
        <f>(F233/#REF!)*100</f>
        <v>#REF!</v>
      </c>
      <c r="H233" s="13"/>
      <c r="I233" s="5"/>
      <c r="J233" s="21"/>
      <c r="K233" s="57"/>
      <c r="L233" s="38" t="e">
        <f t="shared" si="7"/>
        <v>#REF!</v>
      </c>
      <c r="M233" s="47"/>
      <c r="N233" s="47"/>
    </row>
    <row r="234" spans="1:14" x14ac:dyDescent="0.25">
      <c r="A234" s="75" t="s">
        <v>323</v>
      </c>
      <c r="B234" s="81" t="s">
        <v>119</v>
      </c>
      <c r="C234" s="82"/>
      <c r="D234" s="83" t="e">
        <f>C234*#REF!</f>
        <v>#REF!</v>
      </c>
      <c r="E234" s="73">
        <v>50000</v>
      </c>
      <c r="F234" s="6">
        <f t="shared" si="6"/>
        <v>0</v>
      </c>
      <c r="G234" s="20" t="e">
        <f>(F234/#REF!)*100</f>
        <v>#REF!</v>
      </c>
      <c r="H234" s="13"/>
      <c r="J234" s="21"/>
      <c r="K234" s="57"/>
      <c r="L234" s="38" t="e">
        <f t="shared" si="7"/>
        <v>#REF!</v>
      </c>
      <c r="M234" s="47"/>
      <c r="N234" s="47"/>
    </row>
    <row r="235" spans="1:14" x14ac:dyDescent="0.25">
      <c r="A235" s="75" t="s">
        <v>506</v>
      </c>
      <c r="B235" s="81" t="s">
        <v>507</v>
      </c>
      <c r="C235" s="82"/>
      <c r="D235" s="83" t="e">
        <f>C235*#REF!</f>
        <v>#REF!</v>
      </c>
      <c r="E235" s="73">
        <v>14000</v>
      </c>
      <c r="F235" s="6">
        <f t="shared" si="6"/>
        <v>0</v>
      </c>
      <c r="G235" s="20" t="e">
        <f>(F235/#REF!)*100</f>
        <v>#REF!</v>
      </c>
      <c r="H235" s="13"/>
      <c r="J235" s="21"/>
      <c r="K235" s="57"/>
      <c r="L235" s="38" t="e">
        <f t="shared" si="7"/>
        <v>#REF!</v>
      </c>
      <c r="M235" s="47"/>
      <c r="N235" s="47"/>
    </row>
    <row r="236" spans="1:14" x14ac:dyDescent="0.25">
      <c r="A236" s="75" t="s">
        <v>297</v>
      </c>
      <c r="B236" s="81" t="s">
        <v>67</v>
      </c>
      <c r="C236" s="82"/>
      <c r="D236" s="83" t="e">
        <f>C236*#REF!</f>
        <v>#REF!</v>
      </c>
      <c r="E236" s="73">
        <v>28000</v>
      </c>
      <c r="F236" s="6">
        <f t="shared" si="6"/>
        <v>0</v>
      </c>
      <c r="G236" s="20" t="e">
        <f>(F236/#REF!)*100</f>
        <v>#REF!</v>
      </c>
      <c r="H236" s="13"/>
      <c r="J236" s="21"/>
      <c r="K236" s="57"/>
      <c r="L236" s="38" t="e">
        <f t="shared" si="7"/>
        <v>#REF!</v>
      </c>
      <c r="M236" s="47"/>
      <c r="N236" s="47"/>
    </row>
    <row r="237" spans="1:14" x14ac:dyDescent="0.25">
      <c r="A237" s="75" t="s">
        <v>296</v>
      </c>
      <c r="B237" s="81" t="s">
        <v>66</v>
      </c>
      <c r="C237" s="82"/>
      <c r="D237" s="83" t="e">
        <f>C237*#REF!</f>
        <v>#REF!</v>
      </c>
      <c r="E237" s="73">
        <v>26000</v>
      </c>
      <c r="F237" s="6">
        <f t="shared" si="6"/>
        <v>0</v>
      </c>
      <c r="G237" s="20" t="e">
        <f>(F237/#REF!)*100</f>
        <v>#REF!</v>
      </c>
      <c r="H237" s="13"/>
      <c r="J237" s="21"/>
      <c r="K237" s="57"/>
      <c r="L237" s="38" t="e">
        <f t="shared" si="7"/>
        <v>#REF!</v>
      </c>
      <c r="M237" s="47"/>
      <c r="N237" s="47"/>
    </row>
    <row r="238" spans="1:14" x14ac:dyDescent="0.25">
      <c r="A238" s="69" t="s">
        <v>355</v>
      </c>
      <c r="B238" s="81" t="s">
        <v>169</v>
      </c>
      <c r="C238" s="82"/>
      <c r="D238" s="83" t="e">
        <f>C238*#REF!</f>
        <v>#REF!</v>
      </c>
      <c r="E238" s="73">
        <v>82000</v>
      </c>
      <c r="F238" s="6">
        <f t="shared" si="6"/>
        <v>0</v>
      </c>
      <c r="G238" s="20" t="e">
        <f>(F238/#REF!)*100</f>
        <v>#REF!</v>
      </c>
      <c r="H238" s="13"/>
      <c r="J238" s="21"/>
      <c r="K238" s="57"/>
      <c r="L238" s="38" t="e">
        <f t="shared" si="7"/>
        <v>#REF!</v>
      </c>
      <c r="M238" s="47"/>
      <c r="N238" s="47"/>
    </row>
    <row r="239" spans="1:14" x14ac:dyDescent="0.25">
      <c r="A239" s="75" t="s">
        <v>99</v>
      </c>
      <c r="B239" s="76" t="s">
        <v>126</v>
      </c>
      <c r="C239" s="82"/>
      <c r="D239" s="83" t="e">
        <f>C239*#REF!</f>
        <v>#REF!</v>
      </c>
      <c r="E239" s="73">
        <v>92000</v>
      </c>
      <c r="F239" s="6">
        <f t="shared" si="6"/>
        <v>0</v>
      </c>
      <c r="G239" s="20" t="e">
        <f>(F239/#REF!)*100</f>
        <v>#REF!</v>
      </c>
      <c r="H239" s="13"/>
      <c r="J239" s="21"/>
      <c r="K239" s="57"/>
      <c r="L239" s="38" t="e">
        <f t="shared" si="7"/>
        <v>#REF!</v>
      </c>
      <c r="M239" s="47"/>
      <c r="N239" s="47"/>
    </row>
    <row r="240" spans="1:14" x14ac:dyDescent="0.25">
      <c r="A240" s="69" t="s">
        <v>340</v>
      </c>
      <c r="B240" s="81" t="s">
        <v>154</v>
      </c>
      <c r="C240" s="82"/>
      <c r="D240" s="83" t="e">
        <f>C240*#REF!</f>
        <v>#REF!</v>
      </c>
      <c r="E240" s="73">
        <v>770</v>
      </c>
      <c r="F240" s="6">
        <f t="shared" si="6"/>
        <v>0</v>
      </c>
      <c r="G240" s="20" t="e">
        <f>(F240/#REF!)*100</f>
        <v>#REF!</v>
      </c>
      <c r="H240" s="13"/>
      <c r="J240" s="21"/>
      <c r="K240" s="57"/>
      <c r="L240" s="38" t="e">
        <f t="shared" si="7"/>
        <v>#REF!</v>
      </c>
      <c r="M240" s="47"/>
      <c r="N240" s="47"/>
    </row>
    <row r="241" spans="1:14" x14ac:dyDescent="0.25">
      <c r="A241" s="69" t="s">
        <v>366</v>
      </c>
      <c r="B241" s="81" t="s">
        <v>183</v>
      </c>
      <c r="C241" s="82"/>
      <c r="D241" s="83" t="e">
        <f>C241*#REF!</f>
        <v>#REF!</v>
      </c>
      <c r="E241" s="73">
        <v>50000</v>
      </c>
      <c r="F241" s="6">
        <f t="shared" si="6"/>
        <v>0</v>
      </c>
      <c r="G241" s="20" t="e">
        <f>(F241/#REF!)*100</f>
        <v>#REF!</v>
      </c>
      <c r="H241" s="13"/>
      <c r="J241" s="21"/>
      <c r="K241" s="57"/>
      <c r="L241" s="38" t="e">
        <f t="shared" si="7"/>
        <v>#REF!</v>
      </c>
      <c r="M241" s="47"/>
      <c r="N241" s="47"/>
    </row>
    <row r="242" spans="1:14" x14ac:dyDescent="0.25">
      <c r="A242" s="75" t="s">
        <v>439</v>
      </c>
      <c r="B242" s="81" t="s">
        <v>102</v>
      </c>
      <c r="C242" s="82"/>
      <c r="D242" s="83" t="e">
        <f>C242*#REF!</f>
        <v>#REF!</v>
      </c>
      <c r="E242" s="73">
        <v>16000</v>
      </c>
      <c r="F242" s="6">
        <f t="shared" si="6"/>
        <v>0</v>
      </c>
      <c r="G242" s="20" t="e">
        <f>(F242/#REF!)*100</f>
        <v>#REF!</v>
      </c>
      <c r="H242" s="13"/>
      <c r="J242" s="21"/>
      <c r="K242" s="57"/>
      <c r="L242" s="38" t="e">
        <f t="shared" si="7"/>
        <v>#REF!</v>
      </c>
      <c r="M242" s="47"/>
      <c r="N242" s="47"/>
    </row>
    <row r="243" spans="1:14" x14ac:dyDescent="0.25">
      <c r="A243" s="69" t="s">
        <v>357</v>
      </c>
      <c r="B243" s="81" t="s">
        <v>173</v>
      </c>
      <c r="C243" s="82"/>
      <c r="D243" s="83" t="e">
        <f>C243*#REF!</f>
        <v>#REF!</v>
      </c>
      <c r="E243" s="73">
        <v>9700</v>
      </c>
      <c r="F243" s="6">
        <f t="shared" si="6"/>
        <v>0</v>
      </c>
      <c r="G243" s="20" t="e">
        <f>(F243/#REF!)*100</f>
        <v>#REF!</v>
      </c>
      <c r="H243" s="13"/>
      <c r="J243" s="21"/>
      <c r="K243" s="57"/>
      <c r="L243" s="38" t="e">
        <f t="shared" si="7"/>
        <v>#REF!</v>
      </c>
      <c r="M243" s="47"/>
      <c r="N243" s="47"/>
    </row>
    <row r="244" spans="1:14" x14ac:dyDescent="0.25">
      <c r="A244" s="69" t="s">
        <v>508</v>
      </c>
      <c r="B244" s="70" t="s">
        <v>509</v>
      </c>
      <c r="C244" s="82"/>
      <c r="D244" s="83" t="e">
        <f>C244*#REF!</f>
        <v>#REF!</v>
      </c>
      <c r="E244" s="73">
        <v>2800</v>
      </c>
      <c r="F244" s="6">
        <f t="shared" si="6"/>
        <v>0</v>
      </c>
      <c r="G244" s="20" t="e">
        <f>(F244/#REF!)*100</f>
        <v>#REF!</v>
      </c>
      <c r="H244" s="13"/>
      <c r="J244" s="21"/>
      <c r="K244" s="57"/>
      <c r="L244" s="38" t="e">
        <f t="shared" si="7"/>
        <v>#REF!</v>
      </c>
      <c r="M244" s="47"/>
      <c r="N244" s="47"/>
    </row>
    <row r="245" spans="1:14" x14ac:dyDescent="0.25">
      <c r="A245" s="69" t="s">
        <v>352</v>
      </c>
      <c r="B245" s="81" t="s">
        <v>166</v>
      </c>
      <c r="C245" s="82"/>
      <c r="D245" s="83" t="e">
        <f>C245*#REF!</f>
        <v>#REF!</v>
      </c>
      <c r="E245" s="73">
        <v>130000</v>
      </c>
      <c r="F245" s="6">
        <f t="shared" si="6"/>
        <v>0</v>
      </c>
      <c r="G245" s="20" t="e">
        <f>(F245/#REF!)*100</f>
        <v>#REF!</v>
      </c>
      <c r="H245" s="13"/>
      <c r="J245" s="21"/>
      <c r="K245" s="57"/>
      <c r="L245" s="38" t="e">
        <f t="shared" si="7"/>
        <v>#REF!</v>
      </c>
      <c r="M245" s="47"/>
      <c r="N245" s="47"/>
    </row>
    <row r="246" spans="1:14" x14ac:dyDescent="0.25">
      <c r="A246" s="75" t="s">
        <v>143</v>
      </c>
      <c r="B246" s="76" t="s">
        <v>142</v>
      </c>
      <c r="C246" s="82"/>
      <c r="D246" s="83" t="e">
        <f>C246*#REF!</f>
        <v>#REF!</v>
      </c>
      <c r="E246" s="73">
        <v>14000</v>
      </c>
      <c r="F246" s="6">
        <f t="shared" si="6"/>
        <v>0</v>
      </c>
      <c r="G246" s="20" t="e">
        <f>(F246/#REF!)*100</f>
        <v>#REF!</v>
      </c>
      <c r="H246" s="13"/>
      <c r="J246" s="21"/>
      <c r="K246" s="57"/>
      <c r="L246" s="38" t="e">
        <f t="shared" si="7"/>
        <v>#REF!</v>
      </c>
      <c r="M246" s="47"/>
      <c r="N246" s="47"/>
    </row>
    <row r="247" spans="1:14" x14ac:dyDescent="0.25">
      <c r="A247" s="69" t="s">
        <v>105</v>
      </c>
      <c r="B247" s="76" t="s">
        <v>104</v>
      </c>
      <c r="C247" s="82"/>
      <c r="D247" s="83" t="e">
        <f>C247*#REF!</f>
        <v>#REF!</v>
      </c>
      <c r="E247" s="73">
        <v>19000</v>
      </c>
      <c r="F247" s="6">
        <f t="shared" si="6"/>
        <v>0</v>
      </c>
      <c r="G247" s="20" t="e">
        <f>(F247/#REF!)*100</f>
        <v>#REF!</v>
      </c>
      <c r="H247" s="13"/>
      <c r="J247" s="21"/>
      <c r="K247" s="57"/>
      <c r="L247" s="38" t="e">
        <f t="shared" si="7"/>
        <v>#REF!</v>
      </c>
      <c r="M247" s="47"/>
      <c r="N247" s="47"/>
    </row>
    <row r="248" spans="1:14" x14ac:dyDescent="0.25">
      <c r="A248" s="69" t="s">
        <v>306</v>
      </c>
      <c r="B248" s="92" t="s">
        <v>84</v>
      </c>
      <c r="C248" s="89"/>
      <c r="D248" s="83" t="e">
        <f>C248*#REF!</f>
        <v>#REF!</v>
      </c>
      <c r="E248" s="88">
        <v>1700</v>
      </c>
      <c r="F248" s="6">
        <f t="shared" si="6"/>
        <v>0</v>
      </c>
      <c r="G248" s="20" t="e">
        <f>(F248/#REF!)*100</f>
        <v>#REF!</v>
      </c>
      <c r="H248" s="13"/>
      <c r="I248" s="5"/>
      <c r="J248" s="21"/>
      <c r="K248" s="57"/>
      <c r="L248" s="38" t="e">
        <f t="shared" si="7"/>
        <v>#REF!</v>
      </c>
      <c r="M248" s="47"/>
      <c r="N248" s="47"/>
    </row>
    <row r="249" spans="1:14" x14ac:dyDescent="0.25">
      <c r="A249" s="69" t="s">
        <v>80</v>
      </c>
      <c r="B249" s="93" t="s">
        <v>79</v>
      </c>
      <c r="C249" s="82"/>
      <c r="D249" s="83" t="e">
        <f>C249*#REF!</f>
        <v>#REF!</v>
      </c>
      <c r="E249" s="73">
        <v>11000</v>
      </c>
      <c r="F249" s="6">
        <f t="shared" si="6"/>
        <v>0</v>
      </c>
      <c r="G249" s="20" t="e">
        <f>(F249/#REF!)*100</f>
        <v>#REF!</v>
      </c>
      <c r="H249" s="13"/>
      <c r="I249" s="5"/>
      <c r="J249" s="21"/>
      <c r="K249" s="57"/>
      <c r="L249" s="38" t="e">
        <f t="shared" si="7"/>
        <v>#REF!</v>
      </c>
      <c r="M249" s="47"/>
      <c r="N249" s="47"/>
    </row>
    <row r="250" spans="1:14" x14ac:dyDescent="0.25">
      <c r="A250" s="69" t="s">
        <v>359</v>
      </c>
      <c r="B250" s="81" t="s">
        <v>175</v>
      </c>
      <c r="C250" s="82"/>
      <c r="D250" s="83" t="e">
        <f>C250*#REF!</f>
        <v>#REF!</v>
      </c>
      <c r="E250" s="73">
        <v>70000</v>
      </c>
      <c r="F250" s="6">
        <f t="shared" si="6"/>
        <v>0</v>
      </c>
      <c r="G250" s="20" t="e">
        <f>(F250/#REF!)*100</f>
        <v>#REF!</v>
      </c>
      <c r="H250" s="13"/>
      <c r="J250" s="21"/>
      <c r="K250" s="57"/>
      <c r="L250" s="38" t="e">
        <f t="shared" si="7"/>
        <v>#REF!</v>
      </c>
      <c r="M250" s="47"/>
      <c r="N250" s="47"/>
    </row>
    <row r="251" spans="1:14" x14ac:dyDescent="0.25">
      <c r="A251" s="69" t="s">
        <v>374</v>
      </c>
      <c r="B251" s="81" t="s">
        <v>191</v>
      </c>
      <c r="C251" s="82"/>
      <c r="D251" s="83" t="e">
        <f>C251*#REF!</f>
        <v>#REF!</v>
      </c>
      <c r="E251" s="73">
        <v>12500</v>
      </c>
      <c r="F251" s="6">
        <f t="shared" si="6"/>
        <v>0</v>
      </c>
      <c r="G251" s="20" t="e">
        <f>(F251/#REF!)*100</f>
        <v>#REF!</v>
      </c>
      <c r="H251" s="13"/>
      <c r="J251" s="21"/>
      <c r="K251" s="57"/>
      <c r="L251" s="38" t="e">
        <f t="shared" si="7"/>
        <v>#REF!</v>
      </c>
      <c r="M251" s="47"/>
      <c r="N251" s="47"/>
    </row>
    <row r="252" spans="1:14" x14ac:dyDescent="0.25">
      <c r="A252" s="75" t="s">
        <v>330</v>
      </c>
      <c r="B252" s="81" t="s">
        <v>138</v>
      </c>
      <c r="C252" s="82"/>
      <c r="D252" s="83" t="e">
        <f>C252*#REF!</f>
        <v>#REF!</v>
      </c>
      <c r="E252" s="73">
        <v>5000</v>
      </c>
      <c r="F252" s="6">
        <f t="shared" si="6"/>
        <v>0</v>
      </c>
      <c r="G252" s="20" t="e">
        <f>(F252/#REF!)*100</f>
        <v>#REF!</v>
      </c>
      <c r="H252" s="13"/>
      <c r="J252" s="21"/>
      <c r="K252" s="57"/>
      <c r="L252" s="38" t="e">
        <f t="shared" si="7"/>
        <v>#REF!</v>
      </c>
      <c r="M252" s="47"/>
      <c r="N252" s="47"/>
    </row>
    <row r="253" spans="1:14" x14ac:dyDescent="0.25">
      <c r="A253" s="75" t="s">
        <v>510</v>
      </c>
      <c r="B253" s="70" t="s">
        <v>511</v>
      </c>
      <c r="C253" s="82"/>
      <c r="D253" s="83" t="e">
        <f>C253*#REF!</f>
        <v>#REF!</v>
      </c>
      <c r="E253" s="73">
        <v>4400</v>
      </c>
      <c r="F253" s="6">
        <f t="shared" si="6"/>
        <v>0</v>
      </c>
      <c r="G253" s="20" t="e">
        <f>(F253/#REF!)*100</f>
        <v>#REF!</v>
      </c>
      <c r="H253" s="13"/>
      <c r="J253" s="21"/>
      <c r="K253" s="57"/>
      <c r="L253" s="38" t="e">
        <f t="shared" si="7"/>
        <v>#REF!</v>
      </c>
      <c r="M253" s="47"/>
      <c r="N253" s="47"/>
    </row>
    <row r="254" spans="1:14" x14ac:dyDescent="0.25">
      <c r="A254" s="69" t="s">
        <v>384</v>
      </c>
      <c r="B254" s="81" t="s">
        <v>204</v>
      </c>
      <c r="C254" s="82"/>
      <c r="D254" s="83" t="e">
        <f>C254*#REF!</f>
        <v>#REF!</v>
      </c>
      <c r="E254" s="73">
        <v>10000</v>
      </c>
      <c r="F254" s="6">
        <f t="shared" si="6"/>
        <v>0</v>
      </c>
      <c r="G254" s="20" t="e">
        <f>(F254/#REF!)*100</f>
        <v>#REF!</v>
      </c>
      <c r="H254" s="13"/>
      <c r="J254" s="21"/>
      <c r="K254" s="57"/>
      <c r="L254" s="38" t="e">
        <f t="shared" si="7"/>
        <v>#REF!</v>
      </c>
      <c r="M254" s="47"/>
      <c r="N254" s="47"/>
    </row>
    <row r="255" spans="1:14" x14ac:dyDescent="0.25">
      <c r="A255" s="69" t="s">
        <v>524</v>
      </c>
      <c r="B255" s="70" t="s">
        <v>512</v>
      </c>
      <c r="C255" s="82"/>
      <c r="D255" s="83" t="e">
        <f>C255*#REF!</f>
        <v>#REF!</v>
      </c>
      <c r="E255" s="73">
        <v>1400</v>
      </c>
      <c r="F255" s="6">
        <f t="shared" si="6"/>
        <v>0</v>
      </c>
      <c r="G255" s="20" t="e">
        <f>(F255/#REF!)*100</f>
        <v>#REF!</v>
      </c>
      <c r="H255" s="13"/>
      <c r="J255" s="21"/>
      <c r="K255" s="57"/>
      <c r="L255" s="38" t="e">
        <f t="shared" si="7"/>
        <v>#REF!</v>
      </c>
      <c r="M255" s="47"/>
      <c r="N255" s="47"/>
    </row>
    <row r="256" spans="1:14" x14ac:dyDescent="0.25">
      <c r="A256" s="69" t="s">
        <v>351</v>
      </c>
      <c r="B256" s="76" t="s">
        <v>165</v>
      </c>
      <c r="C256" s="82"/>
      <c r="D256" s="83" t="e">
        <f>C256*#REF!</f>
        <v>#REF!</v>
      </c>
      <c r="E256" s="73">
        <v>1100</v>
      </c>
      <c r="F256" s="6">
        <f t="shared" si="6"/>
        <v>0</v>
      </c>
      <c r="G256" s="20" t="e">
        <f>(F256/#REF!)*100</f>
        <v>#REF!</v>
      </c>
      <c r="H256" s="13"/>
      <c r="J256" s="21"/>
      <c r="K256" s="57"/>
      <c r="L256" s="38" t="e">
        <f t="shared" si="7"/>
        <v>#REF!</v>
      </c>
      <c r="M256" s="47"/>
      <c r="N256" s="47"/>
    </row>
    <row r="257" spans="1:18" x14ac:dyDescent="0.25">
      <c r="A257" s="69" t="s">
        <v>356</v>
      </c>
      <c r="B257" s="81" t="s">
        <v>172</v>
      </c>
      <c r="C257" s="82"/>
      <c r="D257" s="83" t="e">
        <f>C257*#REF!</f>
        <v>#REF!</v>
      </c>
      <c r="E257" s="73">
        <v>300000</v>
      </c>
      <c r="F257" s="6">
        <f t="shared" ref="F257:F270" si="8">(C257*E257)/43560</f>
        <v>0</v>
      </c>
      <c r="G257" s="20" t="e">
        <f>(F257/#REF!)*100</f>
        <v>#REF!</v>
      </c>
      <c r="H257" s="13"/>
      <c r="J257" s="21"/>
      <c r="K257" s="57"/>
      <c r="L257" s="38" t="e">
        <f t="shared" si="7"/>
        <v>#REF!</v>
      </c>
      <c r="M257" s="47"/>
      <c r="N257" s="47"/>
    </row>
    <row r="258" spans="1:18" x14ac:dyDescent="0.25">
      <c r="A258" s="69" t="s">
        <v>387</v>
      </c>
      <c r="B258" s="76" t="s">
        <v>207</v>
      </c>
      <c r="C258" s="82"/>
      <c r="D258" s="83" t="e">
        <f>C258*#REF!</f>
        <v>#REF!</v>
      </c>
      <c r="E258" s="73">
        <v>5200</v>
      </c>
      <c r="F258" s="6">
        <f t="shared" si="8"/>
        <v>0</v>
      </c>
      <c r="G258" s="20" t="e">
        <f>(F258/#REF!)*100</f>
        <v>#REF!</v>
      </c>
      <c r="H258" s="13"/>
      <c r="J258" s="21"/>
      <c r="K258" s="57"/>
      <c r="L258" s="38" t="e">
        <f t="shared" ref="L258:L270" si="9">D258*K258</f>
        <v>#REF!</v>
      </c>
      <c r="M258" s="47"/>
      <c r="N258" s="47"/>
    </row>
    <row r="259" spans="1:18" x14ac:dyDescent="0.25">
      <c r="A259" s="69" t="s">
        <v>369</v>
      </c>
      <c r="B259" s="81" t="s">
        <v>186</v>
      </c>
      <c r="C259" s="82"/>
      <c r="D259" s="83" t="e">
        <f>C259*#REF!</f>
        <v>#REF!</v>
      </c>
      <c r="E259" s="73">
        <v>7000</v>
      </c>
      <c r="F259" s="6">
        <f t="shared" si="8"/>
        <v>0</v>
      </c>
      <c r="G259" s="20" t="e">
        <f>(F259/#REF!)*100</f>
        <v>#REF!</v>
      </c>
      <c r="H259" s="13"/>
      <c r="J259" s="21"/>
      <c r="K259" s="57"/>
      <c r="L259" s="38" t="e">
        <f t="shared" si="9"/>
        <v>#REF!</v>
      </c>
      <c r="M259" s="47"/>
      <c r="N259" s="47"/>
    </row>
    <row r="260" spans="1:18" x14ac:dyDescent="0.25">
      <c r="A260" s="69" t="s">
        <v>395</v>
      </c>
      <c r="B260" s="76" t="s">
        <v>215</v>
      </c>
      <c r="C260" s="82"/>
      <c r="D260" s="83" t="e">
        <f>C260*#REF!</f>
        <v>#REF!</v>
      </c>
      <c r="E260" s="73">
        <v>1400</v>
      </c>
      <c r="F260" s="6">
        <f t="shared" si="8"/>
        <v>0</v>
      </c>
      <c r="G260" s="20" t="e">
        <f>(F260/#REF!)*100</f>
        <v>#REF!</v>
      </c>
      <c r="H260" s="13"/>
      <c r="J260" s="21"/>
      <c r="K260" s="57"/>
      <c r="L260" s="38" t="e">
        <f t="shared" si="9"/>
        <v>#REF!</v>
      </c>
      <c r="M260" s="47"/>
      <c r="N260" s="47"/>
    </row>
    <row r="261" spans="1:18" x14ac:dyDescent="0.25">
      <c r="A261" s="75" t="s">
        <v>127</v>
      </c>
      <c r="B261" s="94" t="s">
        <v>126</v>
      </c>
      <c r="C261" s="82"/>
      <c r="D261" s="83" t="e">
        <f>C261*#REF!</f>
        <v>#REF!</v>
      </c>
      <c r="E261" s="73">
        <v>83000</v>
      </c>
      <c r="F261" s="6">
        <f t="shared" si="8"/>
        <v>0</v>
      </c>
      <c r="G261" s="20" t="e">
        <f>(F261/#REF!)*100</f>
        <v>#REF!</v>
      </c>
      <c r="H261" s="13"/>
      <c r="J261" s="21"/>
      <c r="K261" s="57"/>
      <c r="L261" s="38" t="e">
        <f t="shared" si="9"/>
        <v>#REF!</v>
      </c>
      <c r="M261" s="47"/>
      <c r="N261" s="47"/>
    </row>
    <row r="262" spans="1:18" x14ac:dyDescent="0.25">
      <c r="A262" s="75" t="s">
        <v>319</v>
      </c>
      <c r="B262" s="81" t="s">
        <v>111</v>
      </c>
      <c r="C262" s="82"/>
      <c r="D262" s="83" t="e">
        <f>C262*#REF!</f>
        <v>#REF!</v>
      </c>
      <c r="E262" s="73">
        <v>3200</v>
      </c>
      <c r="F262" s="6">
        <f t="shared" si="8"/>
        <v>0</v>
      </c>
      <c r="G262" s="20" t="e">
        <f>(F262/#REF!)*100</f>
        <v>#REF!</v>
      </c>
      <c r="H262" s="13"/>
      <c r="J262" s="21"/>
      <c r="K262" s="57"/>
      <c r="L262" s="38" t="e">
        <f t="shared" si="9"/>
        <v>#REF!</v>
      </c>
      <c r="M262" s="47"/>
      <c r="N262" s="47"/>
    </row>
    <row r="263" spans="1:18" x14ac:dyDescent="0.25">
      <c r="A263" s="69" t="s">
        <v>370</v>
      </c>
      <c r="B263" s="76" t="s">
        <v>187</v>
      </c>
      <c r="C263" s="82"/>
      <c r="D263" s="83" t="e">
        <f>C263*#REF!</f>
        <v>#REF!</v>
      </c>
      <c r="E263" s="73">
        <v>33000</v>
      </c>
      <c r="F263" s="6">
        <f t="shared" si="8"/>
        <v>0</v>
      </c>
      <c r="G263" s="20" t="e">
        <f>(F263/#REF!)*100</f>
        <v>#REF!</v>
      </c>
      <c r="H263" s="13"/>
      <c r="J263" s="21"/>
      <c r="K263" s="57"/>
      <c r="L263" s="38" t="e">
        <f t="shared" si="9"/>
        <v>#REF!</v>
      </c>
      <c r="M263" s="47"/>
      <c r="N263" s="47"/>
    </row>
    <row r="264" spans="1:18" x14ac:dyDescent="0.25">
      <c r="A264" s="69" t="s">
        <v>373</v>
      </c>
      <c r="B264" s="81" t="s">
        <v>190</v>
      </c>
      <c r="C264" s="82"/>
      <c r="D264" s="83" t="e">
        <f>C264*#REF!</f>
        <v>#REF!</v>
      </c>
      <c r="E264" s="73">
        <v>3500</v>
      </c>
      <c r="F264" s="6">
        <f t="shared" si="8"/>
        <v>0</v>
      </c>
      <c r="G264" s="20" t="e">
        <f>(F264/#REF!)*100</f>
        <v>#REF!</v>
      </c>
      <c r="H264" s="13"/>
      <c r="J264" s="21"/>
      <c r="K264" s="57"/>
      <c r="L264" s="38" t="e">
        <f t="shared" si="9"/>
        <v>#REF!</v>
      </c>
      <c r="M264" s="47"/>
      <c r="N264" s="47"/>
    </row>
    <row r="265" spans="1:18" x14ac:dyDescent="0.25">
      <c r="A265" s="69" t="s">
        <v>409</v>
      </c>
      <c r="B265" s="81" t="s">
        <v>229</v>
      </c>
      <c r="C265" s="82"/>
      <c r="D265" s="83" t="e">
        <f>C265*#REF!</f>
        <v>#REF!</v>
      </c>
      <c r="E265" s="73">
        <v>16000</v>
      </c>
      <c r="F265" s="6">
        <f t="shared" si="8"/>
        <v>0</v>
      </c>
      <c r="G265" s="20" t="e">
        <f>(F265/#REF!)*100</f>
        <v>#REF!</v>
      </c>
      <c r="H265" s="13"/>
      <c r="J265" s="21"/>
      <c r="K265" s="57"/>
      <c r="L265" s="38" t="e">
        <f t="shared" si="9"/>
        <v>#REF!</v>
      </c>
      <c r="M265" s="47"/>
      <c r="N265" s="47"/>
    </row>
    <row r="266" spans="1:18" s="5" customFormat="1" x14ac:dyDescent="0.25">
      <c r="A266" s="69" t="s">
        <v>380</v>
      </c>
      <c r="B266" s="81" t="s">
        <v>200</v>
      </c>
      <c r="C266" s="82"/>
      <c r="D266" s="83" t="e">
        <f>C266*#REF!</f>
        <v>#REF!</v>
      </c>
      <c r="E266" s="73">
        <v>30000</v>
      </c>
      <c r="F266" s="6">
        <f t="shared" si="8"/>
        <v>0</v>
      </c>
      <c r="G266" s="20" t="e">
        <f>(F266/#REF!)*100</f>
        <v>#REF!</v>
      </c>
      <c r="H266" s="13"/>
      <c r="I266"/>
      <c r="J266" s="21"/>
      <c r="K266" s="57"/>
      <c r="L266" s="38" t="e">
        <f t="shared" si="9"/>
        <v>#REF!</v>
      </c>
      <c r="M266" s="47"/>
      <c r="N266" s="47"/>
      <c r="O266"/>
      <c r="P266"/>
      <c r="Q266"/>
      <c r="R266"/>
    </row>
    <row r="267" spans="1:18" s="5" customFormat="1" x14ac:dyDescent="0.25">
      <c r="A267" s="69" t="s">
        <v>305</v>
      </c>
      <c r="B267" s="92" t="s">
        <v>83</v>
      </c>
      <c r="C267" s="89"/>
      <c r="D267" s="83" t="e">
        <f>C267*#REF!</f>
        <v>#REF!</v>
      </c>
      <c r="E267" s="88">
        <v>50000</v>
      </c>
      <c r="F267" s="6">
        <f t="shared" si="8"/>
        <v>0</v>
      </c>
      <c r="G267" s="20" t="e">
        <f>(F267/#REF!)*100</f>
        <v>#REF!</v>
      </c>
      <c r="H267" s="13"/>
      <c r="J267" s="21"/>
      <c r="K267" s="57"/>
      <c r="L267" s="38" t="e">
        <f t="shared" si="9"/>
        <v>#REF!</v>
      </c>
      <c r="M267" s="47"/>
      <c r="N267" s="47"/>
      <c r="O267"/>
      <c r="P267"/>
      <c r="Q267"/>
      <c r="R267"/>
    </row>
    <row r="268" spans="1:18" s="5" customFormat="1" x14ac:dyDescent="0.25">
      <c r="A268" s="69" t="s">
        <v>513</v>
      </c>
      <c r="B268" s="70" t="s">
        <v>514</v>
      </c>
      <c r="C268" s="89"/>
      <c r="D268" s="83" t="e">
        <f>C268*#REF!</f>
        <v>#REF!</v>
      </c>
      <c r="E268" s="88">
        <v>90000</v>
      </c>
      <c r="F268" s="6">
        <f t="shared" si="8"/>
        <v>0</v>
      </c>
      <c r="G268" s="20" t="e">
        <f>(F268/#REF!)*100</f>
        <v>#REF!</v>
      </c>
      <c r="H268" s="13"/>
      <c r="J268" s="21"/>
      <c r="K268" s="57"/>
      <c r="L268" s="38" t="e">
        <f t="shared" si="9"/>
        <v>#REF!</v>
      </c>
      <c r="M268" s="47"/>
      <c r="N268" s="47"/>
      <c r="O268"/>
      <c r="P268"/>
      <c r="Q268"/>
      <c r="R268"/>
    </row>
    <row r="269" spans="1:18" s="5" customFormat="1" x14ac:dyDescent="0.25">
      <c r="A269" s="69" t="s">
        <v>515</v>
      </c>
      <c r="B269" s="70" t="s">
        <v>516</v>
      </c>
      <c r="C269" s="89"/>
      <c r="D269" s="83" t="e">
        <f>C269*#REF!</f>
        <v>#REF!</v>
      </c>
      <c r="E269" s="88">
        <v>6000</v>
      </c>
      <c r="F269" s="6">
        <f t="shared" si="8"/>
        <v>0</v>
      </c>
      <c r="G269" s="20" t="e">
        <f>(F269/#REF!)*100</f>
        <v>#REF!</v>
      </c>
      <c r="H269" s="13"/>
      <c r="J269" s="21"/>
      <c r="K269" s="57"/>
      <c r="L269" s="38" t="e">
        <f t="shared" si="9"/>
        <v>#REF!</v>
      </c>
      <c r="M269" s="47"/>
      <c r="N269" s="47"/>
      <c r="O269"/>
      <c r="P269"/>
      <c r="Q269"/>
      <c r="R269"/>
    </row>
    <row r="270" spans="1:18" s="5" customFormat="1" x14ac:dyDescent="0.25">
      <c r="A270" s="69" t="s">
        <v>404</v>
      </c>
      <c r="B270" s="81" t="s">
        <v>224</v>
      </c>
      <c r="C270" s="82"/>
      <c r="D270" s="83" t="e">
        <f>C270*#REF!</f>
        <v>#REF!</v>
      </c>
      <c r="E270" s="73">
        <v>84000</v>
      </c>
      <c r="F270" s="6">
        <f t="shared" si="8"/>
        <v>0</v>
      </c>
      <c r="G270" s="22" t="e">
        <f>(F270/#REF!)*100</f>
        <v>#REF!</v>
      </c>
      <c r="H270" s="13"/>
      <c r="I270"/>
      <c r="J270" s="21"/>
      <c r="K270" s="57"/>
      <c r="L270" s="38" t="e">
        <f t="shared" si="9"/>
        <v>#REF!</v>
      </c>
      <c r="M270" s="52"/>
      <c r="N270" s="52"/>
      <c r="O270"/>
      <c r="P270"/>
      <c r="Q270"/>
      <c r="R270"/>
    </row>
    <row r="271" spans="1:18" ht="15" customHeight="1" x14ac:dyDescent="0.25">
      <c r="A271" s="26" t="s">
        <v>251</v>
      </c>
      <c r="B271" s="27"/>
      <c r="C271" s="28"/>
      <c r="D271" s="28"/>
      <c r="E271" s="29"/>
      <c r="F271" s="28"/>
      <c r="G271" s="28"/>
      <c r="H271" s="99"/>
      <c r="I271" s="30"/>
      <c r="J271" s="31"/>
      <c r="K271" s="31"/>
      <c r="L271" s="32"/>
      <c r="M271" s="53"/>
      <c r="N271" s="54"/>
    </row>
    <row r="272" spans="1:18" x14ac:dyDescent="0.25">
      <c r="A272" t="str">
        <f>ROWS(B64:B271) - 2 &amp; " species"</f>
        <v>206 species</v>
      </c>
      <c r="B272" s="8"/>
      <c r="C272" s="19">
        <f>SUM(C64:C271)</f>
        <v>0</v>
      </c>
      <c r="D272" s="16" t="e">
        <f>SUM(D64:D271)</f>
        <v>#REF!</v>
      </c>
      <c r="E272" s="10"/>
      <c r="F272" s="16">
        <f>SUM(F64:F271)</f>
        <v>0</v>
      </c>
      <c r="G272" s="16"/>
      <c r="H272" s="16"/>
      <c r="L272" s="36" t="e">
        <f>SUM(L64:L271)</f>
        <v>#REF!</v>
      </c>
    </row>
  </sheetData>
  <sortState ref="A62:U232">
    <sortCondition ref="B62:B232"/>
  </sortState>
  <mergeCells count="2">
    <mergeCell ref="J3:J5"/>
    <mergeCell ref="J62:J64"/>
  </mergeCells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Proposal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Klein, Thomas</dc:creator>
  <dc:description/>
  <cp:lastModifiedBy>Hidalgo, Carmen</cp:lastModifiedBy>
  <cp:revision>6</cp:revision>
  <dcterms:created xsi:type="dcterms:W3CDTF">2020-12-23T23:21:43Z</dcterms:created>
  <dcterms:modified xsi:type="dcterms:W3CDTF">2021-12-21T19:15:19Z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Dane County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