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25"/>
  </bookViews>
  <sheets>
    <sheet name="Varonis Quote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H17" i="1"/>
  <c r="F16" i="1" l="1"/>
  <c r="F11" i="1"/>
  <c r="F8" i="1" l="1"/>
  <c r="F9" i="1"/>
  <c r="F10" i="1"/>
  <c r="F12" i="1"/>
  <c r="F13" i="1"/>
  <c r="F14" i="1"/>
  <c r="F15" i="1"/>
  <c r="F17" i="1"/>
  <c r="F7" i="1"/>
</calcChain>
</file>

<file path=xl/sharedStrings.xml><?xml version="1.0" encoding="utf-8"?>
<sst xmlns="http://schemas.openxmlformats.org/spreadsheetml/2006/main" count="38" uniqueCount="34">
  <si>
    <t>Description</t>
  </si>
  <si>
    <t>Varonis Sku</t>
  </si>
  <si>
    <t>Quantity</t>
  </si>
  <si>
    <t>DAPR-1P</t>
  </si>
  <si>
    <t>SSPDAPR1-1P</t>
  </si>
  <si>
    <t>PRS-1D</t>
  </si>
  <si>
    <t>One Day Professional Services Engagement</t>
  </si>
  <si>
    <t>Annual Software Subscription &amp; Support for 1 DatAdvantage Probe</t>
  </si>
  <si>
    <t>DA-3000L</t>
  </si>
  <si>
    <t>SSPDA1-3000L</t>
  </si>
  <si>
    <t>Software Subscription and Support for DatAdvantage IDU for Windows for 3000 Users for 1 Year</t>
  </si>
  <si>
    <t>SSPDC1-3000L</t>
  </si>
  <si>
    <t>DLS-3000L</t>
  </si>
  <si>
    <t>Software Subscription and Support for DatAlert Suite for 3000 Users for 1 Year</t>
  </si>
  <si>
    <t>SSPDLS1-3000L</t>
  </si>
  <si>
    <t>List Price</t>
  </si>
  <si>
    <t>Extended Price</t>
  </si>
  <si>
    <t>Discount</t>
  </si>
  <si>
    <t>DC-3000L-12MT</t>
  </si>
  <si>
    <t xml:space="preserve"> Price</t>
  </si>
  <si>
    <t xml:space="preserve">Total Cost </t>
  </si>
  <si>
    <t>Annual Software Subscription &amp; Support for IDU Classification Framework for 3000 users</t>
  </si>
  <si>
    <t>DatAdvantage IDU for Windows for 3000 Users (Includes SKU SSPDA1-3000L below)</t>
  </si>
  <si>
    <t>IDU Classification Framework for  3000 users (Includes SKU SSPDC1-3000L below)</t>
  </si>
  <si>
    <t>Datadvantage Probe (includes SKU SSPDAPR1-1P below)</t>
  </si>
  <si>
    <t>DatAlert Suite for 3000 Users (Includes SKU SSPDLS1-3000L below)</t>
  </si>
  <si>
    <t>Bid #117061: Varonis Security Software</t>
  </si>
  <si>
    <t>CDWG LLC</t>
  </si>
  <si>
    <t>Veronon Hills, IL</t>
  </si>
  <si>
    <t>PAID</t>
  </si>
  <si>
    <t>SHI International Corp</t>
  </si>
  <si>
    <t>Somerset, NJ</t>
  </si>
  <si>
    <t>Sirius</t>
  </si>
  <si>
    <t>San Antonio,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</si>
</sst>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</cellStyleXfs>
  <cellXfs count="2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44" fontId="10" fillId="4" borderId="1" xfId="9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left"/>
    </xf>
    <xf numFmtId="0" fontId="12" fillId="0" borderId="1" xfId="0" applyFont="1" applyBorder="1" applyAlignment="1">
      <alignment horizontal="center"/>
    </xf>
    <xf numFmtId="164" fontId="11" fillId="0" borderId="1" xfId="3" applyNumberFormat="1" applyFont="1" applyBorder="1" applyAlignment="1">
      <alignment horizontal="left" wrapText="1"/>
    </xf>
    <xf numFmtId="6" fontId="10" fillId="2" borderId="1" xfId="0" applyNumberFormat="1" applyFont="1" applyFill="1" applyBorder="1" applyAlignment="1">
      <alignment horizontal="center" wrapText="1"/>
    </xf>
    <xf numFmtId="10" fontId="10" fillId="2" borderId="1" xfId="9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/>
    </xf>
    <xf numFmtId="9" fontId="10" fillId="2" borderId="1" xfId="9" applyNumberFormat="1" applyFont="1" applyFill="1" applyBorder="1" applyAlignment="1">
      <alignment horizontal="center" wrapText="1"/>
    </xf>
    <xf numFmtId="0" fontId="11" fillId="3" borderId="1" xfId="1" applyFont="1" applyFill="1" applyBorder="1" applyAlignment="1">
      <alignment horizontal="left"/>
    </xf>
    <xf numFmtId="0" fontId="9" fillId="0" borderId="1" xfId="0" applyFont="1" applyBorder="1"/>
    <xf numFmtId="44" fontId="10" fillId="2" borderId="1" xfId="9" applyFont="1" applyFill="1" applyBorder="1" applyAlignment="1" applyProtection="1">
      <alignment horizontal="left" wrapText="1"/>
      <protection hidden="1"/>
    </xf>
    <xf numFmtId="44" fontId="10" fillId="2" borderId="3" xfId="9" applyFont="1" applyFill="1" applyBorder="1" applyAlignment="1" applyProtection="1">
      <alignment horizontal="left" wrapText="1"/>
      <protection hidden="1"/>
    </xf>
    <xf numFmtId="167" fontId="7" fillId="0" borderId="0" xfId="0" applyNumberFormat="1" applyFont="1" applyAlignment="1">
      <alignment horizontal="left"/>
    </xf>
    <xf numFmtId="0" fontId="0" fillId="0" borderId="0" xfId="0" applyAlignment="1"/>
    <xf numFmtId="44" fontId="12" fillId="5" borderId="1" xfId="9" applyFont="1" applyFill="1" applyBorder="1"/>
    <xf numFmtId="44" fontId="12" fillId="0" borderId="1" xfId="9" applyFont="1" applyBorder="1"/>
  </cellXfs>
  <cellStyles count="14">
    <cellStyle name="$" xfId="1"/>
    <cellStyle name="$ 2" xfId="2"/>
    <cellStyle name="Comma" xfId="3" builtinId="3"/>
    <cellStyle name="Comma 2" xfId="4"/>
    <cellStyle name="Comma 3" xfId="5"/>
    <cellStyle name="Comma 4" xfId="6"/>
    <cellStyle name="Comma 4 2" xfId="7"/>
    <cellStyle name="Comma 5" xfId="8"/>
    <cellStyle name="Currency" xfId="9" builtinId="4"/>
    <cellStyle name="Currency 2" xfId="10"/>
    <cellStyle name="Normal" xfId="0" builtinId="0"/>
    <cellStyle name="Normal 2" xfId="11"/>
    <cellStyle name="Normal 3" xfId="12"/>
    <cellStyle name="Normal 3 2" xfId="13"/>
  </cellStyles>
  <dxfs count="12"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164" formatCode="_(* #,##0_);_(* \(#,##0\);_(* &quot;-&quot;??_);_(@_)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6:H17" totalsRowShown="0" headerRowDxfId="1" dataDxfId="0" headerRowBorderDxfId="10" tableBorderDxfId="11" totalsRowBorderDxfId="9" headerRowCellStyle="Currency">
  <autoFilter ref="B6:H17"/>
  <tableColumns count="7">
    <tableColumn id="1" name="Varonis Sku" dataDxfId="8" dataCellStyle="$"/>
    <tableColumn id="2" name="Quantity" dataDxfId="7"/>
    <tableColumn id="3" name="Description" dataDxfId="6" dataCellStyle="Comma"/>
    <tableColumn id="4" name="List Price" dataDxfId="5"/>
    <tableColumn id="5" name="Extended Price" dataDxfId="4">
      <calculatedColumnFormula>SUM(C7*E7)</calculatedColumnFormula>
    </tableColumn>
    <tableColumn id="6" name="Discount" dataDxfId="3" dataCellStyle="Currency"/>
    <tableColumn id="7" name=" Price" dataDxfId="2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showGridLines="0" tabSelected="1" zoomScale="80" zoomScaleNormal="80" workbookViewId="0">
      <selection activeCell="D21" sqref="D21"/>
    </sheetView>
  </sheetViews>
  <sheetFormatPr defaultRowHeight="15" x14ac:dyDescent="0.25"/>
  <cols>
    <col min="1" max="1" width="5.85546875" style="1" customWidth="1"/>
    <col min="2" max="2" width="19.140625" style="1" customWidth="1"/>
    <col min="3" max="3" width="12.28515625" style="1" customWidth="1"/>
    <col min="4" max="4" width="109.5703125" style="1" customWidth="1"/>
    <col min="5" max="5" width="17.7109375" style="1" hidden="1" customWidth="1"/>
    <col min="6" max="6" width="17.5703125" style="1" hidden="1" customWidth="1"/>
    <col min="7" max="7" width="37.140625" style="1" hidden="1" customWidth="1"/>
    <col min="8" max="8" width="19.85546875" style="1" customWidth="1"/>
    <col min="9" max="9" width="24.140625" style="1" customWidth="1"/>
    <col min="10" max="10" width="19.85546875" style="1" customWidth="1"/>
    <col min="11" max="16384" width="9.140625" style="1"/>
  </cols>
  <sheetData>
    <row r="1" spans="2:10" ht="23.25" x14ac:dyDescent="0.35">
      <c r="B1" s="3" t="s">
        <v>26</v>
      </c>
      <c r="C1" s="4"/>
      <c r="D1" s="4"/>
      <c r="E1" s="4"/>
      <c r="F1" s="4"/>
      <c r="G1" s="4"/>
      <c r="H1" s="4"/>
      <c r="I1" s="4"/>
      <c r="J1" s="4"/>
    </row>
    <row r="2" spans="2:10" ht="23.25" x14ac:dyDescent="0.35">
      <c r="B2" s="19">
        <v>42872</v>
      </c>
      <c r="C2" s="20"/>
      <c r="D2" s="4"/>
      <c r="E2" s="4"/>
      <c r="F2" s="4"/>
      <c r="G2" s="4"/>
      <c r="H2" s="4"/>
      <c r="I2" s="4"/>
      <c r="J2" s="4"/>
    </row>
    <row r="3" spans="2:10" ht="15.75" x14ac:dyDescent="0.25">
      <c r="B3" s="5"/>
      <c r="C3" s="5"/>
      <c r="D3" s="5"/>
      <c r="E3" s="5"/>
      <c r="F3" s="5"/>
      <c r="G3" s="5"/>
      <c r="H3" s="5" t="s">
        <v>27</v>
      </c>
      <c r="I3" s="5" t="s">
        <v>30</v>
      </c>
      <c r="J3" s="5" t="s">
        <v>32</v>
      </c>
    </row>
    <row r="4" spans="2:10" ht="15.75" x14ac:dyDescent="0.25">
      <c r="B4" s="5"/>
      <c r="C4" s="5"/>
      <c r="D4" s="5"/>
      <c r="E4" s="5"/>
      <c r="F4" s="5"/>
      <c r="G4" s="5"/>
      <c r="H4" s="5" t="s">
        <v>28</v>
      </c>
      <c r="I4" s="5" t="s">
        <v>31</v>
      </c>
      <c r="J4" s="5" t="s">
        <v>33</v>
      </c>
    </row>
    <row r="5" spans="2:10" ht="15.75" x14ac:dyDescent="0.25">
      <c r="B5" s="5"/>
      <c r="C5" s="5"/>
      <c r="D5" s="5"/>
      <c r="E5" s="5"/>
      <c r="F5" s="5"/>
      <c r="G5" s="5"/>
      <c r="H5" s="5" t="s">
        <v>29</v>
      </c>
      <c r="I5" s="5" t="s">
        <v>29</v>
      </c>
      <c r="J5" s="5" t="s">
        <v>29</v>
      </c>
    </row>
    <row r="6" spans="2:10" ht="31.5" x14ac:dyDescent="0.25">
      <c r="B6" s="6" t="s">
        <v>1</v>
      </c>
      <c r="C6" s="6" t="s">
        <v>2</v>
      </c>
      <c r="D6" s="6" t="s">
        <v>0</v>
      </c>
      <c r="E6" s="6" t="s">
        <v>15</v>
      </c>
      <c r="F6" s="6" t="s">
        <v>16</v>
      </c>
      <c r="G6" s="7" t="s">
        <v>17</v>
      </c>
      <c r="H6" s="6" t="s">
        <v>19</v>
      </c>
      <c r="I6" s="6" t="s">
        <v>19</v>
      </c>
      <c r="J6" s="6" t="s">
        <v>19</v>
      </c>
    </row>
    <row r="7" spans="2:10" s="2" customFormat="1" ht="20.100000000000001" customHeight="1" x14ac:dyDescent="0.25">
      <c r="B7" s="8" t="s">
        <v>8</v>
      </c>
      <c r="C7" s="9">
        <v>1</v>
      </c>
      <c r="D7" s="10" t="s">
        <v>22</v>
      </c>
      <c r="E7" s="11">
        <v>130200</v>
      </c>
      <c r="F7" s="11">
        <f>SUM(C7*E7)</f>
        <v>130200</v>
      </c>
      <c r="G7" s="12">
        <v>0.36499999999999999</v>
      </c>
      <c r="H7" s="17">
        <v>82950</v>
      </c>
      <c r="I7" s="17">
        <v>83834.48</v>
      </c>
      <c r="J7" s="17">
        <v>83427.850000000006</v>
      </c>
    </row>
    <row r="8" spans="2:10" s="2" customFormat="1" ht="20.100000000000001" customHeight="1" x14ac:dyDescent="0.25">
      <c r="B8" s="8" t="s">
        <v>18</v>
      </c>
      <c r="C8" s="9">
        <v>1</v>
      </c>
      <c r="D8" s="10" t="s">
        <v>23</v>
      </c>
      <c r="E8" s="11">
        <v>93744</v>
      </c>
      <c r="F8" s="11">
        <f t="shared" ref="F8:F17" si="0">SUM(C8*E8)</f>
        <v>93744</v>
      </c>
      <c r="G8" s="12">
        <v>1</v>
      </c>
      <c r="H8" s="17"/>
      <c r="I8" s="17"/>
      <c r="J8" s="17"/>
    </row>
    <row r="9" spans="2:10" s="2" customFormat="1" ht="20.100000000000001" customHeight="1" x14ac:dyDescent="0.25">
      <c r="B9" s="8" t="s">
        <v>12</v>
      </c>
      <c r="C9" s="9">
        <v>1</v>
      </c>
      <c r="D9" s="10" t="s">
        <v>25</v>
      </c>
      <c r="E9" s="11">
        <v>91140</v>
      </c>
      <c r="F9" s="11">
        <f t="shared" si="0"/>
        <v>91140</v>
      </c>
      <c r="G9" s="12">
        <v>0.36499999999999999</v>
      </c>
      <c r="H9" s="17">
        <v>58100</v>
      </c>
      <c r="I9" s="17">
        <v>58684.13</v>
      </c>
      <c r="J9" s="17">
        <v>58399.6</v>
      </c>
    </row>
    <row r="10" spans="2:10" s="2" customFormat="1" ht="20.100000000000001" customHeight="1" x14ac:dyDescent="0.25">
      <c r="B10" s="8" t="s">
        <v>3</v>
      </c>
      <c r="C10" s="9">
        <v>1</v>
      </c>
      <c r="D10" s="10" t="s">
        <v>24</v>
      </c>
      <c r="E10" s="11">
        <v>7000</v>
      </c>
      <c r="F10" s="11">
        <f t="shared" si="0"/>
        <v>7000</v>
      </c>
      <c r="G10" s="12">
        <v>0.36499999999999999</v>
      </c>
      <c r="H10" s="17">
        <v>4456</v>
      </c>
      <c r="I10" s="17">
        <v>4507.2299999999996</v>
      </c>
      <c r="J10" s="17">
        <v>4485.37</v>
      </c>
    </row>
    <row r="11" spans="2:10" s="2" customFormat="1" ht="20.100000000000001" customHeight="1" x14ac:dyDescent="0.25">
      <c r="B11" s="13"/>
      <c r="C11" s="9"/>
      <c r="D11" s="10"/>
      <c r="E11" s="11"/>
      <c r="F11" s="11">
        <f>SUM(C11*E11)</f>
        <v>0</v>
      </c>
      <c r="G11" s="14"/>
      <c r="H11" s="18"/>
      <c r="I11" s="18"/>
      <c r="J11" s="17"/>
    </row>
    <row r="12" spans="2:10" s="2" customFormat="1" ht="20.100000000000001" customHeight="1" x14ac:dyDescent="0.25">
      <c r="B12" s="8" t="s">
        <v>9</v>
      </c>
      <c r="C12" s="9">
        <v>1</v>
      </c>
      <c r="D12" s="10" t="s">
        <v>10</v>
      </c>
      <c r="E12" s="11">
        <v>26040</v>
      </c>
      <c r="F12" s="11">
        <f t="shared" si="0"/>
        <v>26040</v>
      </c>
      <c r="G12" s="14">
        <v>1</v>
      </c>
      <c r="H12" s="17"/>
      <c r="I12" s="17"/>
      <c r="J12" s="17"/>
    </row>
    <row r="13" spans="2:10" s="2" customFormat="1" ht="20.100000000000001" customHeight="1" x14ac:dyDescent="0.25">
      <c r="B13" s="8" t="s">
        <v>11</v>
      </c>
      <c r="C13" s="9">
        <v>1</v>
      </c>
      <c r="D13" s="10" t="s">
        <v>21</v>
      </c>
      <c r="E13" s="11">
        <v>18749</v>
      </c>
      <c r="F13" s="11">
        <f t="shared" si="0"/>
        <v>18749</v>
      </c>
      <c r="G13" s="14">
        <v>1</v>
      </c>
      <c r="H13" s="17"/>
      <c r="I13" s="17"/>
      <c r="J13" s="17"/>
    </row>
    <row r="14" spans="2:10" s="2" customFormat="1" ht="20.100000000000001" customHeight="1" x14ac:dyDescent="0.25">
      <c r="B14" s="8" t="s">
        <v>14</v>
      </c>
      <c r="C14" s="9">
        <v>1</v>
      </c>
      <c r="D14" s="10" t="s">
        <v>13</v>
      </c>
      <c r="E14" s="11">
        <v>18228</v>
      </c>
      <c r="F14" s="11">
        <f t="shared" si="0"/>
        <v>18228</v>
      </c>
      <c r="G14" s="14">
        <v>1</v>
      </c>
      <c r="H14" s="17"/>
      <c r="I14" s="17"/>
      <c r="J14" s="17"/>
    </row>
    <row r="15" spans="2:10" s="2" customFormat="1" ht="20.100000000000001" customHeight="1" x14ac:dyDescent="0.25">
      <c r="B15" s="8" t="s">
        <v>4</v>
      </c>
      <c r="C15" s="9">
        <v>1</v>
      </c>
      <c r="D15" s="10" t="s">
        <v>7</v>
      </c>
      <c r="E15" s="11">
        <v>1400</v>
      </c>
      <c r="F15" s="11">
        <f t="shared" si="0"/>
        <v>1400</v>
      </c>
      <c r="G15" s="14">
        <v>1</v>
      </c>
      <c r="H15" s="17"/>
      <c r="I15" s="17"/>
      <c r="J15" s="17"/>
    </row>
    <row r="16" spans="2:10" s="2" customFormat="1" ht="20.100000000000001" customHeight="1" x14ac:dyDescent="0.25">
      <c r="B16" s="13"/>
      <c r="C16" s="9"/>
      <c r="D16" s="10"/>
      <c r="E16" s="11"/>
      <c r="F16" s="11">
        <f>SUM(C16*E16)</f>
        <v>0</v>
      </c>
      <c r="G16" s="14"/>
      <c r="H16" s="18"/>
      <c r="I16" s="18"/>
      <c r="J16" s="17"/>
    </row>
    <row r="17" spans="2:10" s="2" customFormat="1" ht="20.100000000000001" customHeight="1" x14ac:dyDescent="0.25">
      <c r="B17" s="8" t="s">
        <v>5</v>
      </c>
      <c r="C17" s="9">
        <v>2</v>
      </c>
      <c r="D17" s="10" t="s">
        <v>6</v>
      </c>
      <c r="E17" s="11">
        <v>3000</v>
      </c>
      <c r="F17" s="11">
        <f t="shared" si="0"/>
        <v>6000</v>
      </c>
      <c r="G17" s="14">
        <v>0.45</v>
      </c>
      <c r="H17" s="17">
        <f>1699*2</f>
        <v>3398</v>
      </c>
      <c r="I17" s="17">
        <v>3346.2</v>
      </c>
      <c r="J17" s="17">
        <v>3329.96</v>
      </c>
    </row>
    <row r="18" spans="2:10" ht="15.75" x14ac:dyDescent="0.25">
      <c r="B18" s="15" t="s">
        <v>20</v>
      </c>
      <c r="C18" s="15"/>
      <c r="D18" s="15"/>
      <c r="E18" s="16"/>
      <c r="F18" s="16"/>
      <c r="G18" s="16"/>
      <c r="H18" s="21">
        <f>SUM(H7:H17)</f>
        <v>148904</v>
      </c>
      <c r="I18" s="22">
        <f>SUM(I7:I17)</f>
        <v>150372.04</v>
      </c>
      <c r="J18" s="22">
        <f>SUM(J7:J17)</f>
        <v>149642.78</v>
      </c>
    </row>
  </sheetData>
  <mergeCells count="2">
    <mergeCell ref="B18:D18"/>
    <mergeCell ref="B2:C2"/>
  </mergeCells>
  <phoneticPr fontId="4" type="noConversion"/>
  <printOptions horizontalCentered="1" verticalCentered="1"/>
  <pageMargins left="0.15" right="0.15" top="0.75" bottom="0.75" header="0.3" footer="0.3"/>
  <pageSetup scale="8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Varonis Quote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Sansone</dc:creator>
  <cp:lastModifiedBy>Ninedorf, Carolyn</cp:lastModifiedBy>
  <cp:lastPrinted>2017-04-21T14:53:58Z</cp:lastPrinted>
  <dcterms:created xsi:type="dcterms:W3CDTF">2007-07-02T14:23:31Z</dcterms:created>
  <dcterms:modified xsi:type="dcterms:W3CDTF">2017-05-18T15:33:04Z</dcterms:modified>
</cp:coreProperties>
</file>